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C:\Users\Carl.Taylor2\Desktop\"/>
    </mc:Choice>
  </mc:AlternateContent>
  <bookViews>
    <workbookView xWindow="-120" yWindow="-120" windowWidth="29040" windowHeight="15840"/>
  </bookViews>
  <sheets>
    <sheet name="Gantt" sheetId="4" r:id="rId1"/>
    <sheet name="Info" sheetId="1" r:id="rId2"/>
  </sheets>
  <definedNames>
    <definedName name="_xlnm.Print_Titles" localSheetId="0">Gantt!$4:$7</definedName>
    <definedName name="Project_Start">Gantt!$L$3</definedName>
    <definedName name="Scrolling_Increment">Gantt!$L$4</definedName>
    <definedName name="Today" localSheetId="0">TODAY()</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9" i="4" l="1"/>
  <c r="B8" i="4"/>
  <c r="I8" i="4" s="1"/>
  <c r="G8" i="4" l="1"/>
  <c r="K8" i="4"/>
  <c r="J8" i="4"/>
  <c r="C8" i="4"/>
  <c r="H8" i="4"/>
  <c r="L8" i="4"/>
  <c r="F8" i="4"/>
  <c r="D8" i="4"/>
  <c r="M8" i="4" l="1"/>
  <c r="J9" i="4" l="1"/>
  <c r="K9" i="4" l="1"/>
  <c r="C9" i="4"/>
  <c r="H9" i="4"/>
  <c r="L9" i="4"/>
  <c r="I9" i="4"/>
  <c r="G9" i="4"/>
  <c r="D9" i="4"/>
  <c r="F9" i="4"/>
  <c r="L3" i="4" l="1"/>
  <c r="O5" i="4" s="1"/>
  <c r="M9" i="4"/>
  <c r="O7" i="4" l="1"/>
  <c r="P5" i="4"/>
  <c r="O4" i="4"/>
  <c r="Q5" i="4" l="1"/>
  <c r="P7" i="4"/>
  <c r="R5" i="4" l="1"/>
  <c r="Q7" i="4"/>
  <c r="S5" i="4" l="1"/>
  <c r="R7" i="4"/>
  <c r="S7" i="4" l="1"/>
  <c r="T5" i="4"/>
  <c r="T7" i="4" l="1"/>
  <c r="U5" i="4"/>
  <c r="V5" i="4" l="1"/>
  <c r="U7" i="4"/>
  <c r="V7" i="4" l="1"/>
  <c r="V4" i="4"/>
  <c r="W5" i="4"/>
  <c r="W7" i="4" l="1"/>
  <c r="X5" i="4"/>
  <c r="X7" i="4" l="1"/>
  <c r="Y5" i="4"/>
  <c r="Y7" i="4" l="1"/>
  <c r="Z5" i="4"/>
  <c r="AA5" i="4" l="1"/>
  <c r="Z7" i="4"/>
  <c r="AA7" i="4" l="1"/>
  <c r="AB5" i="4"/>
  <c r="AC5" i="4" l="1"/>
  <c r="AB7" i="4"/>
  <c r="AC4" i="4" l="1"/>
  <c r="AD5" i="4"/>
  <c r="AC7" i="4"/>
  <c r="AE5" i="4" l="1"/>
  <c r="AD7" i="4"/>
  <c r="AE7" i="4" l="1"/>
  <c r="AF5" i="4"/>
  <c r="AF7" i="4" l="1"/>
  <c r="AG5" i="4"/>
  <c r="AG7" i="4" l="1"/>
  <c r="AH5" i="4"/>
  <c r="AI5" i="4" l="1"/>
  <c r="AH7" i="4"/>
  <c r="AJ5" i="4" l="1"/>
  <c r="AI7" i="4"/>
  <c r="AK5" i="4" l="1"/>
  <c r="AJ7" i="4"/>
  <c r="AJ4" i="4"/>
  <c r="AK7" i="4" l="1"/>
  <c r="AL5" i="4"/>
  <c r="AL7" i="4" l="1"/>
  <c r="AM5" i="4"/>
  <c r="AM7" i="4" l="1"/>
  <c r="AN5" i="4"/>
  <c r="AN7" i="4" l="1"/>
  <c r="AO5" i="4"/>
  <c r="AO7" i="4" l="1"/>
  <c r="AP5" i="4"/>
  <c r="AQ5" i="4" l="1"/>
  <c r="AP7" i="4"/>
  <c r="AQ4" i="4" l="1"/>
  <c r="AQ7" i="4"/>
  <c r="AR5" i="4"/>
  <c r="AR7" i="4" l="1"/>
  <c r="AS5" i="4"/>
  <c r="AT5" i="4" l="1"/>
  <c r="AS7" i="4"/>
  <c r="AU5" i="4" l="1"/>
  <c r="AT7" i="4"/>
  <c r="AU7" i="4" l="1"/>
  <c r="AV5" i="4"/>
  <c r="AV7" i="4" l="1"/>
  <c r="AW5" i="4"/>
  <c r="AW7" i="4" l="1"/>
  <c r="AX5" i="4"/>
  <c r="AY5" i="4" l="1"/>
  <c r="AX4" i="4"/>
  <c r="AX7" i="4"/>
  <c r="AY7" i="4" l="1"/>
  <c r="AZ5" i="4"/>
  <c r="AZ7" i="4" l="1"/>
  <c r="BA5" i="4"/>
  <c r="BA7" i="4" l="1"/>
  <c r="BB5" i="4"/>
  <c r="BC5" i="4" l="1"/>
  <c r="BB7" i="4"/>
  <c r="BC7" i="4" l="1"/>
  <c r="BD5" i="4"/>
  <c r="BD7" i="4" l="1"/>
  <c r="BE5" i="4"/>
  <c r="BE7" i="4" l="1"/>
  <c r="BE4" i="4"/>
  <c r="BF5" i="4"/>
  <c r="BG5" i="4" l="1"/>
  <c r="BF7" i="4"/>
  <c r="BG7" i="4" l="1"/>
  <c r="BH5" i="4"/>
  <c r="BH7" i="4" l="1"/>
  <c r="BI5" i="4"/>
  <c r="BI7" i="4" l="1"/>
  <c r="BJ5" i="4"/>
  <c r="BK5" i="4" l="1"/>
  <c r="BJ7" i="4"/>
  <c r="BL5" i="4" l="1"/>
  <c r="BK7" i="4"/>
  <c r="BM5" i="4" l="1"/>
  <c r="BL7" i="4"/>
  <c r="BL4" i="4"/>
  <c r="BN5" i="4" l="1"/>
  <c r="BM7" i="4"/>
  <c r="BN7" i="4" l="1"/>
  <c r="BO5" i="4"/>
  <c r="BP5" i="4" l="1"/>
  <c r="BO7" i="4"/>
  <c r="BQ5" i="4" l="1"/>
  <c r="BP7" i="4"/>
  <c r="BR5" i="4" l="1"/>
  <c r="BQ7" i="4"/>
  <c r="BR7" i="4" l="1"/>
</calcChain>
</file>

<file path=xl/sharedStrings.xml><?xml version="1.0" encoding="utf-8"?>
<sst xmlns="http://schemas.openxmlformats.org/spreadsheetml/2006/main" count="59" uniqueCount="52">
  <si>
    <t>Project owner</t>
  </si>
  <si>
    <t>Department</t>
  </si>
  <si>
    <t>Level of recources allocated</t>
  </si>
  <si>
    <t>Business impact</t>
  </si>
  <si>
    <t>Initial Business Plan Submission Date</t>
  </si>
  <si>
    <t>Decision date for trial</t>
  </si>
  <si>
    <t>Trial begins</t>
  </si>
  <si>
    <t>Trial ends</t>
  </si>
  <si>
    <t>Project Description</t>
  </si>
  <si>
    <t>Comms Plan submitted</t>
  </si>
  <si>
    <t>Last Updated</t>
  </si>
  <si>
    <t>To add more data, Insert new rows ABOVE this one</t>
  </si>
  <si>
    <t>This row marks the end of the Gantt milestone data. DO NOT enter anything in this row. 
To add more items, insert new rows above this one.</t>
  </si>
  <si>
    <t xml:space="preserve">Do not delete this row. This row is hidden to preserve a formula that is used to highlight the current day within the project schedule. </t>
  </si>
  <si>
    <t>Progress</t>
  </si>
  <si>
    <t>Category</t>
  </si>
  <si>
    <t>This row contains headers for the project schedule that follows below them. 
Navigate from B7 through BL7 to hear the content. The first letter of each day of the week for the date above that heading, starts in cell I7 and continues through cell BL7.
All project timeline charting is auto generated based on the category, start date and number of days entered in the Milestones table.</t>
  </si>
  <si>
    <t>A scrollbar is in cells I6 through BL6. The increment for paging through the data is defined as 2 pages at a time and can be configured in the settings for the control bar. 
To jump forward or backward in the timeline, enter a value of 0 or higher in cell F4.
A value of 0 takes you to the beginning of the chart.</t>
  </si>
  <si>
    <t>Cells I5 through BL5 contain the day number of the month for the Month represented in the cell block above each date cell and are auto calculated.
Do not modify these cells.
Today's date is outlined in Red (hex #AD3815) from today's date in row 5 through the entire date column to the end of the project schedule.</t>
  </si>
  <si>
    <t>Scrolling Increment:</t>
  </si>
  <si>
    <t>A Scrolling Increment is in cell F4. 
Months for the dates in row 5 are displayed starting in cells I4 through cell BL4.
Do not modify these cells. They are auto updated based on the project start date in cell F3.</t>
  </si>
  <si>
    <t>Project Start Date:</t>
  </si>
  <si>
    <t>Enter the name of the Project Lead in cell B3. Enter the Project Start date in cell F3 or allow the sample formula to find the smallest date value from the Gantt Data table.  
Project Start Date: label is in cell D3.</t>
  </si>
  <si>
    <t>Enter Company Name in cell B2.
A legend is in cells I2 through AC2.</t>
  </si>
  <si>
    <t>PROJECT TITLE</t>
  </si>
  <si>
    <t>Create a Gantt Chart in this worksheet.
Enter title of this project in cell B1. 
Legend title is in cell I1.
Information about how to use this worksheet, including instructions for screen readers and the author of this workbook is in the About worksheet.
Continue navigating down column A to hear further instructions.</t>
  </si>
  <si>
    <t>Roll Out Ends</t>
  </si>
  <si>
    <t>Decision for Roll Out</t>
  </si>
  <si>
    <t>Project Owner</t>
  </si>
  <si>
    <t>Project Title</t>
  </si>
  <si>
    <t>LEGEND</t>
  </si>
  <si>
    <t>Decision for roll out</t>
  </si>
  <si>
    <t>Roll out begins</t>
  </si>
  <si>
    <t>roll out ends</t>
  </si>
  <si>
    <t>Roll Out begins</t>
  </si>
  <si>
    <t>Days</t>
  </si>
  <si>
    <t>Test Title 2</t>
  </si>
  <si>
    <t>Test Desc 2</t>
  </si>
  <si>
    <t>Test Cat 2</t>
  </si>
  <si>
    <t>Test Dept 2</t>
  </si>
  <si>
    <t>Test Own 2</t>
  </si>
  <si>
    <t>Test Impact 2</t>
  </si>
  <si>
    <t>Test Plan 2</t>
  </si>
  <si>
    <t>Test Plan 1</t>
  </si>
  <si>
    <t>Test Impact 1</t>
  </si>
  <si>
    <t>Test Resources 1</t>
  </si>
  <si>
    <t>Test Resources 2</t>
  </si>
  <si>
    <t>Test Own 1</t>
  </si>
  <si>
    <t>Test Dept 1</t>
  </si>
  <si>
    <t>Test Cat 1</t>
  </si>
  <si>
    <t>Test Title 1</t>
  </si>
  <si>
    <t>Test Desc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</si>
</sst>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numFmts>
  <fonts count="20" x14ac:knownFonts="1">
    <font>
      <sz val="11"/>
      <color theme="1"/>
      <name val="Calibri"/>
      <family val="2"/>
      <scheme val="minor"/>
    </font>
    <font>
      <sz val="11"/>
      <color theme="1"/>
      <name val="Calibri"/>
      <family val="2"/>
      <scheme val="minor"/>
    </font>
    <font>
      <sz val="11"/>
      <color theme="0"/>
      <name val="Calibri"/>
      <family val="2"/>
      <scheme val="minor"/>
    </font>
    <font>
      <u/>
      <sz val="11"/>
      <color indexed="12"/>
      <name val="Arial"/>
      <family val="2"/>
    </font>
    <font>
      <sz val="10"/>
      <color theme="1" tint="0.499984740745262"/>
      <name val="Arial"/>
      <family val="2"/>
    </font>
    <font>
      <b/>
      <sz val="11"/>
      <color theme="1" tint="0.499984740745262"/>
      <name val="Calibri"/>
      <family val="2"/>
      <scheme val="minor"/>
    </font>
    <font>
      <sz val="11"/>
      <name val="Calibri"/>
      <family val="2"/>
      <scheme val="minor"/>
    </font>
    <font>
      <sz val="10"/>
      <color theme="0"/>
      <name val="Calibri"/>
      <family val="2"/>
      <scheme val="minor"/>
    </font>
    <font>
      <sz val="10"/>
      <name val="Calibri"/>
      <family val="2"/>
      <scheme val="minor"/>
    </font>
    <font>
      <sz val="16"/>
      <color theme="1"/>
      <name val="Calibri"/>
      <family val="2"/>
      <scheme val="minor"/>
    </font>
    <font>
      <sz val="14"/>
      <color theme="1"/>
      <name val="Calibri"/>
      <family val="2"/>
      <scheme val="minor"/>
    </font>
    <font>
      <b/>
      <sz val="14"/>
      <name val="Calibri"/>
      <family val="2"/>
      <scheme val="minor"/>
    </font>
    <font>
      <b/>
      <sz val="14"/>
      <color theme="0"/>
      <name val="Calibri"/>
      <family val="2"/>
      <scheme val="minor"/>
    </font>
    <font>
      <b/>
      <sz val="20"/>
      <color theme="4" tint="-0.249977111117893"/>
      <name val="Calibri Light"/>
      <family val="2"/>
      <scheme val="major"/>
    </font>
    <font>
      <b/>
      <sz val="22"/>
      <color theme="1" tint="0.34998626667073579"/>
      <name val="Calibri Light"/>
      <family val="2"/>
      <scheme val="major"/>
    </font>
    <font>
      <sz val="9"/>
      <color theme="1"/>
      <name val="Calibri"/>
      <family val="2"/>
      <scheme val="minor"/>
    </font>
    <font>
      <b/>
      <sz val="11"/>
      <color theme="0"/>
      <name val="Calibri"/>
      <family val="2"/>
      <scheme val="minor"/>
    </font>
    <font>
      <sz val="11"/>
      <color theme="3" tint="-0.24994659260841701"/>
      <name val="Calibri"/>
      <family val="2"/>
      <scheme val="minor"/>
    </font>
    <font>
      <b/>
      <sz val="11"/>
      <name val="Calibri"/>
      <family val="2"/>
      <scheme val="minor"/>
    </font>
    <font>
      <b/>
      <sz val="20"/>
      <name val="Calibri"/>
      <family val="2"/>
      <scheme val="minor"/>
    </font>
  </fonts>
  <fills count="12">
    <fill>
      <patternFill patternType="none"/>
    </fill>
    <fill>
      <patternFill patternType="gray125"/>
    </fill>
    <fill>
      <patternFill patternType="solid">
        <fgColor theme="6"/>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6"/>
        <bgColor indexed="64"/>
      </patternFill>
    </fill>
    <fill>
      <patternFill patternType="solid">
        <fgColor theme="4"/>
        <bgColor indexed="64"/>
      </patternFill>
    </fill>
    <fill>
      <patternFill patternType="solid">
        <fgColor rgb="FF00B050"/>
        <bgColor indexed="64"/>
      </patternFill>
    </fill>
    <fill>
      <patternFill patternType="solid">
        <fgColor rgb="FF00B0F0"/>
        <bgColor indexed="64"/>
      </patternFill>
    </fill>
    <fill>
      <patternFill patternType="solid">
        <fgColor rgb="FF7030A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theme="0" tint="-0.14993743705557422"/>
      </left>
      <right style="thin">
        <color theme="0" tint="-0.14993743705557422"/>
      </right>
      <top/>
      <bottom style="medium">
        <color theme="0" tint="-0.14996795556505021"/>
      </bottom>
      <diagonal/>
    </border>
    <border>
      <left/>
      <right/>
      <top/>
      <bottom style="medium">
        <color theme="0" tint="-0.14996795556505021"/>
      </bottom>
      <diagonal/>
    </border>
    <border>
      <left style="thin">
        <color theme="0" tint="-0.14993743705557422"/>
      </left>
      <right style="thin">
        <color theme="0" tint="-0.14993743705557422"/>
      </right>
      <top style="medium">
        <color theme="0" tint="-0.14996795556505021"/>
      </top>
      <bottom/>
      <diagonal/>
    </border>
    <border>
      <left style="thin">
        <color theme="0" tint="-0.34998626667073579"/>
      </left>
      <right style="thin">
        <color theme="0" tint="-0.34998626667073579"/>
      </right>
      <top/>
      <bottom style="medium">
        <color theme="0" tint="-0.14996795556505021"/>
      </bottom>
      <diagonal/>
    </border>
    <border>
      <left/>
      <right style="thin">
        <color theme="0" tint="-0.34998626667073579"/>
      </right>
      <top/>
      <bottom/>
      <diagonal/>
    </border>
    <border>
      <left style="thin">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bottom style="thin">
        <color theme="0" tint="-0.24997711111789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11">
    <xf numFmtId="0" fontId="0" fillId="0" borderId="0"/>
    <xf numFmtId="0" fontId="2" fillId="2" borderId="0" applyNumberFormat="0" applyBorder="0" applyAlignment="0" applyProtection="0"/>
    <xf numFmtId="0" fontId="2" fillId="0" borderId="0"/>
    <xf numFmtId="0" fontId="3" fillId="0" borderId="0" applyNumberFormat="0" applyFill="0" applyBorder="0" applyAlignment="0" applyProtection="0">
      <alignment vertical="top"/>
      <protection locked="0"/>
    </xf>
    <xf numFmtId="37" fontId="1" fillId="0" borderId="0" applyFont="0" applyFill="0" applyBorder="0" applyProtection="0">
      <alignment horizontal="center" vertical="center"/>
    </xf>
    <xf numFmtId="14" fontId="1" fillId="0" borderId="0" applyFont="0" applyFill="0" applyBorder="0">
      <alignment horizontal="center" vertical="center"/>
    </xf>
    <xf numFmtId="9" fontId="1" fillId="0" borderId="0" applyFont="0" applyFill="0" applyBorder="0" applyProtection="0">
      <alignment horizontal="center" vertical="center"/>
    </xf>
    <xf numFmtId="0" fontId="1" fillId="0" borderId="0" applyNumberFormat="0" applyFill="0" applyProtection="0">
      <alignment horizontal="right" vertical="center" indent="1"/>
    </xf>
    <xf numFmtId="0" fontId="10" fillId="0" borderId="0" applyNumberFormat="0" applyFill="0" applyProtection="0">
      <alignment vertical="top"/>
    </xf>
    <xf numFmtId="0" fontId="10" fillId="0" borderId="0" applyNumberFormat="0" applyFill="0" applyAlignment="0" applyProtection="0"/>
    <xf numFmtId="0" fontId="14" fillId="0" borderId="0" applyNumberFormat="0" applyFill="0" applyBorder="0" applyAlignment="0" applyProtection="0"/>
  </cellStyleXfs>
  <cellXfs count="74">
    <xf numFmtId="0" fontId="0" fillId="0" borderId="0" xfId="0"/>
    <xf numFmtId="0" fontId="0" fillId="0" borderId="1" xfId="0" applyBorder="1"/>
    <xf numFmtId="0" fontId="0" fillId="0" borderId="1" xfId="0" applyBorder="1" applyAlignment="1">
      <alignment wrapText="1"/>
    </xf>
    <xf numFmtId="0" fontId="0" fillId="0" borderId="1" xfId="0" applyFill="1" applyBorder="1"/>
    <xf numFmtId="0" fontId="0" fillId="0" borderId="0" xfId="0" applyAlignment="1">
      <alignment horizontal="center"/>
    </xf>
    <xf numFmtId="0" fontId="2" fillId="0" borderId="0" xfId="2"/>
    <xf numFmtId="0" fontId="4" fillId="0" borderId="0" xfId="3" applyFont="1" applyAlignment="1" applyProtection="1"/>
    <xf numFmtId="0" fontId="0" fillId="0" borderId="0" xfId="0" applyAlignment="1">
      <alignment horizontal="right" vertical="center"/>
    </xf>
    <xf numFmtId="0" fontId="2" fillId="0" borderId="0" xfId="0" applyNumberFormat="1" applyFont="1" applyAlignment="1">
      <alignment horizontal="center"/>
    </xf>
    <xf numFmtId="0" fontId="5" fillId="0" borderId="0" xfId="0" applyFont="1"/>
    <xf numFmtId="0" fontId="0" fillId="0" borderId="0" xfId="0" applyAlignment="1">
      <alignment vertical="center"/>
    </xf>
    <xf numFmtId="0" fontId="0" fillId="3" borderId="2" xfId="0" applyFill="1" applyBorder="1" applyAlignment="1">
      <alignment horizontal="center" vertical="center"/>
    </xf>
    <xf numFmtId="0" fontId="6" fillId="3" borderId="3" xfId="0" applyNumberFormat="1" applyFont="1" applyFill="1" applyBorder="1" applyAlignment="1">
      <alignment horizontal="center" vertical="center"/>
    </xf>
    <xf numFmtId="0" fontId="0" fillId="3" borderId="0" xfId="0" applyFill="1"/>
    <xf numFmtId="0" fontId="0" fillId="3" borderId="0" xfId="0" applyFill="1" applyAlignment="1">
      <alignment horizontal="center"/>
    </xf>
    <xf numFmtId="0" fontId="2" fillId="0" borderId="0" xfId="2" applyAlignment="1">
      <alignment wrapText="1"/>
    </xf>
    <xf numFmtId="0" fontId="7" fillId="4" borderId="5" xfId="0" applyFont="1" applyFill="1" applyBorder="1" applyAlignment="1">
      <alignment horizontal="center" vertical="center" shrinkToFit="1"/>
    </xf>
    <xf numFmtId="164" fontId="8" fillId="4" borderId="6" xfId="0" applyNumberFormat="1" applyFont="1" applyFill="1" applyBorder="1" applyAlignment="1">
      <alignment horizontal="center" vertical="center"/>
    </xf>
    <xf numFmtId="164" fontId="8" fillId="4" borderId="0" xfId="0" applyNumberFormat="1" applyFont="1" applyFill="1" applyBorder="1" applyAlignment="1">
      <alignment horizontal="center" vertical="center"/>
    </xf>
    <xf numFmtId="164" fontId="8" fillId="4" borderId="7" xfId="0" applyNumberFormat="1" applyFont="1" applyFill="1" applyBorder="1" applyAlignment="1">
      <alignment horizontal="center" vertical="center"/>
    </xf>
    <xf numFmtId="164" fontId="7" fillId="4" borderId="6" xfId="0" applyNumberFormat="1" applyFont="1" applyFill="1" applyBorder="1" applyAlignment="1">
      <alignment horizontal="center" vertical="center"/>
    </xf>
    <xf numFmtId="164" fontId="7" fillId="4" borderId="0" xfId="0" applyNumberFormat="1" applyFont="1" applyFill="1" applyBorder="1" applyAlignment="1">
      <alignment horizontal="center" vertical="center"/>
    </xf>
    <xf numFmtId="164" fontId="7" fillId="4" borderId="7" xfId="0" applyNumberFormat="1" applyFont="1" applyFill="1" applyBorder="1" applyAlignment="1">
      <alignment horizontal="center" vertical="center"/>
    </xf>
    <xf numFmtId="0" fontId="0" fillId="0" borderId="0" xfId="0" applyBorder="1"/>
    <xf numFmtId="0" fontId="9" fillId="0" borderId="0" xfId="0" applyFont="1"/>
    <xf numFmtId="0" fontId="0" fillId="0" borderId="8" xfId="0" applyNumberFormat="1" applyBorder="1" applyAlignment="1">
      <alignment horizontal="center" vertical="center"/>
    </xf>
    <xf numFmtId="0" fontId="0" fillId="0" borderId="9" xfId="0" applyBorder="1"/>
    <xf numFmtId="0" fontId="10" fillId="0" borderId="0" xfId="8">
      <alignment vertical="top"/>
    </xf>
    <xf numFmtId="0" fontId="0" fillId="0" borderId="12" xfId="0" applyBorder="1"/>
    <xf numFmtId="0" fontId="0" fillId="0" borderId="12" xfId="0" applyBorder="1" applyAlignment="1">
      <alignment horizontal="center"/>
    </xf>
    <xf numFmtId="0" fontId="10" fillId="0" borderId="0" xfId="9"/>
    <xf numFmtId="0" fontId="8" fillId="0" borderId="0" xfId="0" applyFont="1" applyAlignment="1">
      <alignment horizontal="center" vertical="center"/>
    </xf>
    <xf numFmtId="0" fontId="13" fillId="0" borderId="0" xfId="0" applyFont="1" applyAlignment="1">
      <alignment horizontal="left"/>
    </xf>
    <xf numFmtId="0" fontId="14" fillId="0" borderId="0" xfId="10" applyAlignment="1">
      <alignment horizontal="left"/>
    </xf>
    <xf numFmtId="0" fontId="0" fillId="0" borderId="0" xfId="7" applyFont="1">
      <alignment horizontal="right" vertical="center" indent="1"/>
    </xf>
    <xf numFmtId="0" fontId="1" fillId="0" borderId="0" xfId="7" applyBorder="1">
      <alignment horizontal="right" vertical="center" indent="1"/>
    </xf>
    <xf numFmtId="0" fontId="0" fillId="0" borderId="0" xfId="0" applyBorder="1"/>
    <xf numFmtId="14" fontId="1" fillId="0" borderId="11" xfId="5" applyBorder="1">
      <alignment horizontal="center" vertical="center"/>
    </xf>
    <xf numFmtId="14" fontId="1" fillId="0" borderId="10" xfId="5" applyBorder="1">
      <alignment horizontal="center" vertical="center"/>
    </xf>
    <xf numFmtId="0" fontId="10" fillId="0" borderId="0" xfId="8" applyFill="1" applyAlignment="1"/>
    <xf numFmtId="0" fontId="8" fillId="0" borderId="0" xfId="0" applyFont="1" applyFill="1"/>
    <xf numFmtId="0" fontId="0" fillId="0" borderId="0" xfId="0" applyFill="1"/>
    <xf numFmtId="0" fontId="12" fillId="0" borderId="0" xfId="1" applyFont="1" applyFill="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15" fillId="0" borderId="13" xfId="0" applyFont="1" applyFill="1" applyBorder="1" applyAlignment="1">
      <alignment horizontal="center" vertical="center" wrapText="1"/>
    </xf>
    <xf numFmtId="0" fontId="15" fillId="0" borderId="0" xfId="0" applyFont="1" applyFill="1" applyBorder="1" applyAlignment="1">
      <alignment horizontal="center" vertical="center" wrapText="1"/>
    </xf>
    <xf numFmtId="14" fontId="0" fillId="0" borderId="0" xfId="0" applyNumberFormat="1"/>
    <xf numFmtId="0" fontId="2" fillId="0" borderId="0" xfId="2" applyAlignment="1">
      <alignment horizontal="left"/>
    </xf>
    <xf numFmtId="0" fontId="0" fillId="0" borderId="0" xfId="0" applyBorder="1" applyAlignment="1">
      <alignment horizontal="left"/>
    </xf>
    <xf numFmtId="0" fontId="0" fillId="0" borderId="0" xfId="0" applyAlignment="1">
      <alignment horizontal="left"/>
    </xf>
    <xf numFmtId="0" fontId="0" fillId="0" borderId="4" xfId="0" applyBorder="1" applyAlignment="1">
      <alignment horizontal="left"/>
    </xf>
    <xf numFmtId="0" fontId="2" fillId="4" borderId="14" xfId="0" applyFont="1" applyFill="1" applyBorder="1" applyAlignment="1">
      <alignment horizontal="center" vertical="center" wrapText="1"/>
    </xf>
    <xf numFmtId="0" fontId="17" fillId="0" borderId="14" xfId="0" applyFont="1" applyFill="1" applyBorder="1" applyAlignment="1">
      <alignment horizontal="left" wrapText="1"/>
    </xf>
    <xf numFmtId="9" fontId="17" fillId="0" borderId="14" xfId="6" applyNumberFormat="1" applyFont="1" applyFill="1" applyBorder="1" applyAlignment="1">
      <alignment horizontal="left"/>
    </xf>
    <xf numFmtId="14" fontId="17" fillId="0" borderId="14" xfId="0" applyNumberFormat="1" applyFont="1" applyFill="1" applyBorder="1" applyAlignment="1">
      <alignment horizontal="left" wrapText="1"/>
    </xf>
    <xf numFmtId="0" fontId="17" fillId="0" borderId="14" xfId="0" applyFont="1" applyFill="1" applyBorder="1" applyAlignment="1">
      <alignment horizontal="center"/>
    </xf>
    <xf numFmtId="0" fontId="2" fillId="4" borderId="18" xfId="0" applyFont="1" applyFill="1" applyBorder="1" applyAlignment="1">
      <alignment horizontal="left" vertical="center" indent="1"/>
    </xf>
    <xf numFmtId="0" fontId="2" fillId="4" borderId="18" xfId="0" applyFont="1" applyFill="1" applyBorder="1" applyAlignment="1">
      <alignment horizontal="center" vertical="center" wrapText="1"/>
    </xf>
    <xf numFmtId="0" fontId="16" fillId="0" borderId="0" xfId="1"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11" borderId="14" xfId="0" applyFont="1" applyFill="1" applyBorder="1" applyAlignment="1">
      <alignment vertical="center" wrapText="1"/>
    </xf>
    <xf numFmtId="0" fontId="16" fillId="9" borderId="14" xfId="0" applyFont="1" applyFill="1" applyBorder="1" applyAlignment="1">
      <alignment horizontal="center" vertical="center" wrapText="1"/>
    </xf>
    <xf numFmtId="0" fontId="16" fillId="5" borderId="14" xfId="0" applyFont="1" applyFill="1" applyBorder="1" applyAlignment="1">
      <alignment horizontal="center" vertical="center"/>
    </xf>
    <xf numFmtId="0" fontId="16" fillId="7" borderId="14" xfId="0" applyFont="1" applyFill="1" applyBorder="1" applyAlignment="1">
      <alignment vertical="center" wrapText="1"/>
    </xf>
    <xf numFmtId="0" fontId="16" fillId="8" borderId="14" xfId="1" applyFont="1" applyFill="1" applyBorder="1" applyAlignment="1">
      <alignment vertical="center" wrapText="1"/>
    </xf>
    <xf numFmtId="0" fontId="18" fillId="6" borderId="14" xfId="0" applyFont="1" applyFill="1" applyBorder="1" applyAlignment="1">
      <alignment horizontal="center" vertical="center"/>
    </xf>
    <xf numFmtId="0" fontId="16" fillId="10" borderId="14" xfId="0" applyFont="1" applyFill="1" applyBorder="1" applyAlignment="1">
      <alignment horizontal="center" vertical="center" wrapText="1"/>
    </xf>
    <xf numFmtId="0" fontId="19" fillId="0" borderId="15"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7" xfId="0" applyFont="1" applyFill="1" applyBorder="1" applyAlignment="1">
      <alignment horizontal="center" vertical="center"/>
    </xf>
    <xf numFmtId="0" fontId="18" fillId="0" borderId="14" xfId="0" applyFont="1" applyFill="1" applyBorder="1" applyAlignment="1">
      <alignment horizontal="center" vertical="center" wrapText="1"/>
    </xf>
  </cellXfs>
  <cellStyles count="11">
    <cellStyle name="Accent3" xfId="1" builtinId="37"/>
    <cellStyle name="Comma [0] 2" xfId="4"/>
    <cellStyle name="Date" xfId="5"/>
    <cellStyle name="Heading 1 2" xfId="9"/>
    <cellStyle name="Heading 2 2" xfId="8"/>
    <cellStyle name="Heading 3 2" xfId="7"/>
    <cellStyle name="Hyperlink" xfId="3" builtinId="8"/>
    <cellStyle name="Normal" xfId="0" builtinId="0"/>
    <cellStyle name="Percent 2" xfId="6"/>
    <cellStyle name="Title 2" xfId="10"/>
    <cellStyle name="zHiddenText" xfId="2"/>
  </cellStyles>
  <dxfs count="78">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6" tint="0.59996337778862885"/>
        </patternFill>
      </fill>
      <border>
        <top style="thin">
          <color theme="0"/>
        </top>
        <bottom style="thin">
          <color theme="0"/>
        </bottom>
        <vertical/>
        <horizontal/>
      </border>
    </dxf>
    <dxf>
      <fill>
        <patternFill>
          <bgColor theme="6" tint="0.39994506668294322"/>
        </patternFill>
      </fill>
      <border>
        <top style="thin">
          <color theme="0"/>
        </top>
        <bottom style="thin">
          <color theme="0"/>
        </bottom>
      </border>
    </dxf>
    <dxf>
      <fill>
        <patternFill>
          <bgColor theme="6" tint="0.79998168889431442"/>
        </patternFill>
      </fill>
      <border>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ont>
        <b/>
        <i val="0"/>
        <color theme="0"/>
      </font>
      <fill>
        <patternFill>
          <bgColor rgb="FFFF0000"/>
        </patternFill>
      </fill>
      <border>
        <left style="thin">
          <color theme="6"/>
        </left>
        <right style="thin">
          <color theme="6"/>
        </right>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6" tint="0.59996337778862885"/>
        </patternFill>
      </fill>
      <border>
        <top style="thin">
          <color theme="0"/>
        </top>
        <bottom style="thin">
          <color theme="0"/>
        </bottom>
        <vertical/>
        <horizontal/>
      </border>
    </dxf>
    <dxf>
      <fill>
        <patternFill>
          <bgColor theme="6" tint="0.39994506668294322"/>
        </patternFill>
      </fill>
      <border>
        <top style="thin">
          <color theme="0"/>
        </top>
        <bottom style="thin">
          <color theme="0"/>
        </bottom>
      </border>
    </dxf>
    <dxf>
      <fill>
        <patternFill>
          <bgColor theme="6" tint="0.79998168889431442"/>
        </patternFill>
      </fill>
      <border>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6" tint="0.59996337778862885"/>
        </patternFill>
      </fill>
      <border>
        <top style="thin">
          <color theme="0"/>
        </top>
        <bottom style="thin">
          <color theme="0"/>
        </bottom>
        <vertical/>
        <horizontal/>
      </border>
    </dxf>
    <dxf>
      <fill>
        <patternFill>
          <bgColor theme="6" tint="0.39994506668294322"/>
        </patternFill>
      </fill>
      <border>
        <top style="thin">
          <color theme="0"/>
        </top>
        <bottom style="thin">
          <color theme="0"/>
        </bottom>
      </border>
    </dxf>
    <dxf>
      <fill>
        <patternFill>
          <bgColor theme="6" tint="0.79998168889431442"/>
        </patternFill>
      </fill>
      <border>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ont>
        <b/>
        <i val="0"/>
        <color theme="0"/>
      </font>
      <border>
        <left style="thin">
          <color rgb="FFC00000"/>
        </left>
        <right style="thin">
          <color rgb="FFC00000"/>
        </right>
        <vertical/>
        <horizontal/>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2" tint="-9.9948118533890809E-2"/>
        </patternFill>
      </fill>
      <border>
        <left style="thin">
          <color theme="2" tint="-9.9948118533890809E-2"/>
        </left>
        <right style="thin">
          <color theme="2" tint="-9.9948118533890809E-2"/>
        </right>
        <top style="thin">
          <color theme="0"/>
        </top>
        <bottom style="thin">
          <color theme="0"/>
        </bottom>
        <vertical/>
        <horizontal/>
      </border>
    </dxf>
    <dxf>
      <fill>
        <patternFill>
          <bgColor theme="9" tint="-0.24994659260841701"/>
        </patternFill>
      </fill>
      <border>
        <left style="thin">
          <color theme="9" tint="-0.24994659260841701"/>
        </left>
        <right style="thin">
          <color theme="9" tint="-0.24994659260841701"/>
        </right>
        <top style="thin">
          <color theme="0"/>
        </top>
        <bottom style="thin">
          <color theme="0"/>
        </bottom>
        <vertical/>
        <horizontal/>
      </border>
    </dxf>
    <dxf>
      <fill>
        <patternFill>
          <bgColor theme="4"/>
        </patternFill>
      </fill>
      <border>
        <left style="thin">
          <color theme="4"/>
        </left>
        <right style="thin">
          <color theme="4"/>
        </right>
        <top style="thin">
          <color theme="0"/>
        </top>
        <bottom style="thin">
          <color theme="0"/>
        </bottom>
      </border>
    </dxf>
    <dxf>
      <fill>
        <patternFill>
          <bgColor theme="7" tint="-0.24994659260841701"/>
        </patternFill>
      </fill>
      <border>
        <left style="thin">
          <color theme="7" tint="-0.24994659260841701"/>
        </left>
        <right style="thin">
          <color theme="7" tint="-0.24994659260841701"/>
        </right>
        <top style="thin">
          <color theme="0"/>
        </top>
        <bottom style="thin">
          <color theme="0"/>
        </bottom>
      </border>
    </dxf>
    <dxf>
      <fill>
        <patternFill>
          <bgColor theme="6"/>
        </patternFill>
      </fill>
      <border>
        <left style="thin">
          <color theme="6"/>
        </left>
        <right style="thin">
          <color theme="6"/>
        </right>
        <top style="thin">
          <color theme="0"/>
        </top>
        <bottom style="thin">
          <color theme="0"/>
        </bottom>
      </border>
    </dxf>
    <dxf>
      <fill>
        <patternFill>
          <bgColor theme="6" tint="0.59996337778862885"/>
        </patternFill>
      </fill>
      <border>
        <top style="thin">
          <color theme="0"/>
        </top>
        <bottom style="thin">
          <color theme="0"/>
        </bottom>
        <vertical/>
        <horizontal/>
      </border>
    </dxf>
    <dxf>
      <fill>
        <patternFill>
          <bgColor theme="6" tint="0.39994506668294322"/>
        </patternFill>
      </fill>
      <border>
        <top style="thin">
          <color theme="0"/>
        </top>
        <bottom style="thin">
          <color theme="0"/>
        </bottom>
      </border>
    </dxf>
    <dxf>
      <fill>
        <patternFill>
          <bgColor theme="6" tint="0.79998168889431442"/>
        </patternFill>
      </fill>
      <border>
        <top style="thin">
          <color theme="0"/>
        </top>
        <bottom style="thin">
          <color theme="0"/>
        </bottom>
      </border>
    </dxf>
    <dxf>
      <font>
        <b/>
        <i val="0"/>
        <color theme="0"/>
      </font>
      <border>
        <left style="thin">
          <color rgb="FFC00000"/>
        </left>
        <right style="thin">
          <color rgb="FFC00000"/>
        </right>
        <vertical/>
        <horizontal/>
      </border>
    </dxf>
    <dxf>
      <fill>
        <patternFill patternType="none">
          <fgColor indexed="64"/>
          <bgColor auto="1"/>
        </patternFill>
      </fill>
      <border>
        <top style="thin">
          <color theme="6" tint="0.39994506668294322"/>
        </top>
        <bottom style="thin">
          <color theme="6" tint="0.39994506668294322"/>
        </bottom>
      </border>
    </dxf>
    <dxf>
      <font>
        <color theme="0"/>
      </font>
      <fill>
        <patternFill>
          <bgColor theme="1" tint="0.34998626667073579"/>
        </patternFill>
      </fill>
      <border diagonalUp="0" diagonalDown="0">
        <left/>
        <right/>
        <top/>
        <bottom/>
        <vertical/>
        <horizontal/>
      </border>
    </dxf>
    <dxf>
      <font>
        <color theme="3" tint="-0.24994659260841701"/>
      </font>
      <border diagonalUp="0" diagonalDown="0">
        <left/>
        <right style="thin">
          <color theme="6" tint="0.39994506668294322"/>
        </right>
        <top/>
        <bottom/>
        <vertical/>
        <horizontal/>
      </border>
    </dxf>
  </dxfs>
  <tableStyles count="1" defaultTableStyle="TableStyleMedium2" defaultPivotStyle="PivotStyleLight16">
    <tableStyle name="Gantt Table Style" pivot="0" count="3">
      <tableStyleElement type="wholeTable" dxfId="77"/>
      <tableStyleElement type="headerRow" dxfId="76"/>
      <tableStyleElement type="firstRowStripe" dxfId="7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Scroll" dx="39" fmlaLink="$L$4" horiz="1" max="365" page="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28575</xdr:colOff>
          <xdr:row>5</xdr:row>
          <xdr:rowOff>57150</xdr:rowOff>
        </xdr:from>
        <xdr:to>
          <xdr:col>69</xdr:col>
          <xdr:colOff>228600</xdr:colOff>
          <xdr:row>5</xdr:row>
          <xdr:rowOff>247650</xdr:rowOff>
        </xdr:to>
        <xdr:sp macro="" textlink="">
          <xdr:nvSpPr>
            <xdr:cNvPr id="3073" name="Scroll Bar 1" descr="Scroll bar to scroll through the Ghantt project timeline."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Custom 6">
      <a:dk1>
        <a:sysClr val="windowText" lastClr="000000"/>
      </a:dk1>
      <a:lt1>
        <a:srgbClr val="F4F3EF"/>
      </a:lt1>
      <a:dk2>
        <a:srgbClr val="404042"/>
      </a:dk2>
      <a:lt2>
        <a:srgbClr val="F4F3EF"/>
      </a:lt2>
      <a:accent1>
        <a:srgbClr val="CF1D1A"/>
      </a:accent1>
      <a:accent2>
        <a:srgbClr val="BDBEFF"/>
      </a:accent2>
      <a:accent3>
        <a:srgbClr val="CE4B27"/>
      </a:accent3>
      <a:accent4>
        <a:srgbClr val="069EAC"/>
      </a:accent4>
      <a:accent5>
        <a:srgbClr val="71ACAE"/>
      </a:accent5>
      <a:accent6>
        <a:srgbClr val="F0E27C"/>
      </a:accent6>
      <a:hlink>
        <a:srgbClr val="D2B356"/>
      </a:hlink>
      <a:folHlink>
        <a:srgbClr val="C5916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R12"/>
  <sheetViews>
    <sheetView showGridLines="0" tabSelected="1" showRuler="0" zoomScaleNormal="100" zoomScalePageLayoutView="70" workbookViewId="0">
      <selection activeCell="E16" sqref="E16"/>
    </sheetView>
  </sheetViews>
  <sheetFormatPr defaultRowHeight="30" customHeight="1" x14ac:dyDescent="0.25"/>
  <cols>
    <col min="1" max="1" width="2.7109375" style="5" customWidth="1"/>
    <col min="2" max="11" width="12.85546875" customWidth="1"/>
    <col min="12" max="12" width="12.85546875" style="4" customWidth="1"/>
    <col min="13" max="13" width="12.85546875" customWidth="1"/>
    <col min="14" max="14" width="2.7109375" customWidth="1"/>
    <col min="15" max="70" width="3.5703125" customWidth="1"/>
  </cols>
  <sheetData>
    <row r="1" spans="1:70" ht="30" customHeight="1" x14ac:dyDescent="0.45">
      <c r="A1" s="15" t="s">
        <v>25</v>
      </c>
      <c r="B1" s="33" t="s">
        <v>24</v>
      </c>
      <c r="C1" s="33"/>
      <c r="D1" s="33"/>
      <c r="E1" s="33"/>
      <c r="F1" s="33"/>
      <c r="G1" s="33"/>
      <c r="H1" s="33"/>
      <c r="I1" s="33"/>
      <c r="J1" s="32"/>
      <c r="L1"/>
      <c r="M1" s="31"/>
      <c r="O1" s="39"/>
      <c r="P1" s="40"/>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row>
    <row r="2" spans="1:70" ht="30" customHeight="1" x14ac:dyDescent="0.3">
      <c r="A2" s="15" t="s">
        <v>23</v>
      </c>
      <c r="B2" s="30"/>
      <c r="C2" s="30"/>
      <c r="D2" s="30"/>
      <c r="E2" s="30"/>
      <c r="F2" s="30"/>
      <c r="G2" s="30"/>
      <c r="H2" s="30"/>
      <c r="I2" s="30"/>
      <c r="L2" s="29"/>
      <c r="M2" s="28"/>
      <c r="O2" s="42"/>
      <c r="P2" s="42"/>
      <c r="Q2" s="42"/>
      <c r="R2" s="42"/>
      <c r="S2" s="41"/>
      <c r="T2" s="43"/>
      <c r="U2" s="43"/>
      <c r="V2" s="43"/>
      <c r="W2" s="43"/>
      <c r="X2" s="41"/>
      <c r="Y2" s="44"/>
      <c r="Z2" s="44"/>
      <c r="AA2" s="44"/>
      <c r="AB2" s="44"/>
      <c r="AC2" s="41"/>
      <c r="AD2" s="44"/>
      <c r="AE2" s="44"/>
      <c r="AF2" s="44"/>
      <c r="AG2" s="44"/>
      <c r="AH2" s="41"/>
      <c r="AI2" s="43"/>
      <c r="AJ2" s="43"/>
      <c r="AK2" s="43"/>
      <c r="AL2" s="43"/>
      <c r="AM2" s="41"/>
      <c r="AN2" s="45"/>
      <c r="AO2" s="46"/>
      <c r="AP2" s="46"/>
      <c r="AQ2" s="46"/>
      <c r="AR2" s="41"/>
      <c r="AS2" s="45"/>
      <c r="AT2" s="46"/>
      <c r="AU2" s="46"/>
      <c r="AV2" s="46"/>
      <c r="AW2" s="41"/>
      <c r="AX2" s="45"/>
      <c r="AY2" s="46"/>
      <c r="AZ2" s="46"/>
      <c r="BA2" s="46"/>
    </row>
    <row r="3" spans="1:70" ht="30" customHeight="1" x14ac:dyDescent="0.25">
      <c r="A3" s="15" t="s">
        <v>22</v>
      </c>
      <c r="B3" s="27"/>
      <c r="C3" s="27"/>
      <c r="D3" s="27"/>
      <c r="E3" s="27"/>
      <c r="F3" s="27"/>
      <c r="G3" s="27"/>
      <c r="H3" s="27"/>
      <c r="I3" s="27"/>
      <c r="J3" s="34" t="s">
        <v>21</v>
      </c>
      <c r="K3" s="35"/>
      <c r="L3" s="37">
        <f ca="1">IFERROR(IF(MIN(Gantt!$F$8:$L$9)=0,TODAY(),MIN(Gantt!$F$8:$L$9)),TODAY())</f>
        <v>43779</v>
      </c>
      <c r="M3" s="38"/>
      <c r="N3" s="26"/>
    </row>
    <row r="4" spans="1:70" ht="30" customHeight="1" x14ac:dyDescent="0.35">
      <c r="A4" s="15" t="s">
        <v>20</v>
      </c>
      <c r="J4" s="34" t="s">
        <v>19</v>
      </c>
      <c r="K4" s="35"/>
      <c r="L4" s="25">
        <v>0</v>
      </c>
      <c r="O4" s="24" t="str">
        <f ca="1">TEXT(O5,"mmmm")</f>
        <v>November</v>
      </c>
      <c r="P4" s="24"/>
      <c r="Q4" s="24"/>
      <c r="R4" s="24"/>
      <c r="S4" s="24"/>
      <c r="T4" s="24"/>
      <c r="U4" s="24"/>
      <c r="V4" s="24" t="str">
        <f ca="1">IF(TEXT(V5,"mmmm")=O4,"",TEXT(V5,"mmmm"))</f>
        <v/>
      </c>
      <c r="W4" s="24"/>
      <c r="X4" s="24"/>
      <c r="Y4" s="24"/>
      <c r="Z4" s="24"/>
      <c r="AA4" s="24"/>
      <c r="AB4" s="24"/>
      <c r="AC4" s="24" t="str">
        <f ca="1">IF(OR(TEXT(AC5,"mmmm")=V4,TEXT(AC5,"mmmm")=O4),"",TEXT(AC5,"mmmm"))</f>
        <v/>
      </c>
      <c r="AD4" s="24"/>
      <c r="AE4" s="24"/>
      <c r="AF4" s="24"/>
      <c r="AG4" s="24"/>
      <c r="AH4" s="24"/>
      <c r="AI4" s="24"/>
      <c r="AJ4" s="24" t="str">
        <f ca="1">IF(OR(TEXT(AJ5,"mmmm")=AC4,TEXT(AJ5,"mmmm")=V4,TEXT(AJ5,"mmmm")=O4),"",TEXT(AJ5,"mmmm"))</f>
        <v>December</v>
      </c>
      <c r="AK4" s="24"/>
      <c r="AL4" s="24"/>
      <c r="AM4" s="24"/>
      <c r="AN4" s="24"/>
      <c r="AO4" s="24"/>
      <c r="AP4" s="24"/>
      <c r="AQ4" s="24" t="str">
        <f ca="1">IF(OR(TEXT(AQ5,"mmmm")=AJ4,TEXT(AQ5,"mmmm")=AC4,TEXT(AQ5,"mmmm")=V4,TEXT(AQ5,"mmmm")=O4),"",TEXT(AQ5,"mmmm"))</f>
        <v/>
      </c>
      <c r="AR4" s="24"/>
      <c r="AS4" s="24"/>
      <c r="AT4" s="24"/>
      <c r="AU4" s="24"/>
      <c r="AV4" s="24"/>
      <c r="AW4" s="24"/>
      <c r="AX4" s="24" t="str">
        <f ca="1">IF(OR(TEXT(AX5,"mmmm")=AQ4,TEXT(AX5,"mmmm")=AJ4,TEXT(AX5,"mmmm")=AC4,TEXT(AX5,"mmmm")=V4),"",TEXT(AX5,"mmmm"))</f>
        <v/>
      </c>
      <c r="AY4" s="24"/>
      <c r="AZ4" s="24"/>
      <c r="BA4" s="24"/>
      <c r="BB4" s="24"/>
      <c r="BC4" s="24"/>
      <c r="BD4" s="24"/>
      <c r="BE4" s="24" t="str">
        <f ca="1">IF(OR(TEXT(BE5,"mmmm")=AX4,TEXT(BE5,"mmmm")=AQ4,TEXT(BE5,"mmmm")=AJ4,TEXT(BE5,"mmmm")=AC4),"",TEXT(BE5,"mmmm"))</f>
        <v/>
      </c>
      <c r="BF4" s="24"/>
      <c r="BG4" s="24"/>
      <c r="BH4" s="24"/>
      <c r="BI4" s="24"/>
      <c r="BJ4" s="24"/>
      <c r="BK4" s="24"/>
      <c r="BL4" s="24" t="str">
        <f ca="1">IF(OR(TEXT(BL5,"mmmm")=BE4,TEXT(BL5,"mmmm")=AX4,TEXT(BL5,"mmmm")=AQ4,TEXT(BL5,"mmmm")=AJ4),"",TEXT(BL5,"mmmm"))</f>
        <v/>
      </c>
      <c r="BM4" s="24"/>
      <c r="BN4" s="24"/>
      <c r="BO4" s="24"/>
      <c r="BP4" s="24"/>
      <c r="BQ4" s="24"/>
      <c r="BR4" s="24"/>
    </row>
    <row r="5" spans="1:70" ht="15" customHeight="1" thickBot="1" x14ac:dyDescent="0.3">
      <c r="A5" s="15" t="s">
        <v>18</v>
      </c>
      <c r="B5" s="36"/>
      <c r="C5" s="36"/>
      <c r="D5" s="36"/>
      <c r="E5" s="36"/>
      <c r="F5" s="36"/>
      <c r="G5" s="36"/>
      <c r="H5" s="36"/>
      <c r="I5" s="36"/>
      <c r="J5" s="36"/>
      <c r="K5" s="36"/>
      <c r="L5" s="36"/>
      <c r="M5" s="36"/>
      <c r="N5" s="36"/>
      <c r="O5" s="22">
        <f ca="1">IFERROR(Project_Start+Scrolling_Increment,TODAY())</f>
        <v>43779</v>
      </c>
      <c r="P5" s="21">
        <f t="shared" ref="P5:AU5" ca="1" si="0">O5+1</f>
        <v>43780</v>
      </c>
      <c r="Q5" s="21">
        <f t="shared" ca="1" si="0"/>
        <v>43781</v>
      </c>
      <c r="R5" s="21">
        <f t="shared" ca="1" si="0"/>
        <v>43782</v>
      </c>
      <c r="S5" s="21">
        <f t="shared" ca="1" si="0"/>
        <v>43783</v>
      </c>
      <c r="T5" s="21">
        <f t="shared" ca="1" si="0"/>
        <v>43784</v>
      </c>
      <c r="U5" s="20">
        <f t="shared" ca="1" si="0"/>
        <v>43785</v>
      </c>
      <c r="V5" s="22">
        <f t="shared" ca="1" si="0"/>
        <v>43786</v>
      </c>
      <c r="W5" s="21">
        <f t="shared" ca="1" si="0"/>
        <v>43787</v>
      </c>
      <c r="X5" s="21">
        <f t="shared" ca="1" si="0"/>
        <v>43788</v>
      </c>
      <c r="Y5" s="21">
        <f t="shared" ca="1" si="0"/>
        <v>43789</v>
      </c>
      <c r="Z5" s="21">
        <f t="shared" ca="1" si="0"/>
        <v>43790</v>
      </c>
      <c r="AA5" s="21">
        <f t="shared" ca="1" si="0"/>
        <v>43791</v>
      </c>
      <c r="AB5" s="20">
        <f t="shared" ca="1" si="0"/>
        <v>43792</v>
      </c>
      <c r="AC5" s="22">
        <f t="shared" ca="1" si="0"/>
        <v>43793</v>
      </c>
      <c r="AD5" s="21">
        <f t="shared" ca="1" si="0"/>
        <v>43794</v>
      </c>
      <c r="AE5" s="21">
        <f t="shared" ca="1" si="0"/>
        <v>43795</v>
      </c>
      <c r="AF5" s="21">
        <f t="shared" ca="1" si="0"/>
        <v>43796</v>
      </c>
      <c r="AG5" s="21">
        <f t="shared" ca="1" si="0"/>
        <v>43797</v>
      </c>
      <c r="AH5" s="21">
        <f t="shared" ca="1" si="0"/>
        <v>43798</v>
      </c>
      <c r="AI5" s="20">
        <f t="shared" ca="1" si="0"/>
        <v>43799</v>
      </c>
      <c r="AJ5" s="22">
        <f t="shared" ca="1" si="0"/>
        <v>43800</v>
      </c>
      <c r="AK5" s="21">
        <f t="shared" ca="1" si="0"/>
        <v>43801</v>
      </c>
      <c r="AL5" s="21">
        <f t="shared" ca="1" si="0"/>
        <v>43802</v>
      </c>
      <c r="AM5" s="21">
        <f t="shared" ca="1" si="0"/>
        <v>43803</v>
      </c>
      <c r="AN5" s="21">
        <f t="shared" ca="1" si="0"/>
        <v>43804</v>
      </c>
      <c r="AO5" s="21">
        <f t="shared" ca="1" si="0"/>
        <v>43805</v>
      </c>
      <c r="AP5" s="20">
        <f t="shared" ca="1" si="0"/>
        <v>43806</v>
      </c>
      <c r="AQ5" s="22">
        <f t="shared" ca="1" si="0"/>
        <v>43807</v>
      </c>
      <c r="AR5" s="21">
        <f t="shared" ca="1" si="0"/>
        <v>43808</v>
      </c>
      <c r="AS5" s="21">
        <f t="shared" ca="1" si="0"/>
        <v>43809</v>
      </c>
      <c r="AT5" s="21">
        <f t="shared" ca="1" si="0"/>
        <v>43810</v>
      </c>
      <c r="AU5" s="21">
        <f t="shared" ca="1" si="0"/>
        <v>43811</v>
      </c>
      <c r="AV5" s="21">
        <f t="shared" ref="AV5:BR5" ca="1" si="1">AU5+1</f>
        <v>43812</v>
      </c>
      <c r="AW5" s="20">
        <f t="shared" ca="1" si="1"/>
        <v>43813</v>
      </c>
      <c r="AX5" s="22">
        <f t="shared" ca="1" si="1"/>
        <v>43814</v>
      </c>
      <c r="AY5" s="21">
        <f t="shared" ca="1" si="1"/>
        <v>43815</v>
      </c>
      <c r="AZ5" s="21">
        <f t="shared" ca="1" si="1"/>
        <v>43816</v>
      </c>
      <c r="BA5" s="21">
        <f t="shared" ca="1" si="1"/>
        <v>43817</v>
      </c>
      <c r="BB5" s="21">
        <f t="shared" ca="1" si="1"/>
        <v>43818</v>
      </c>
      <c r="BC5" s="21">
        <f t="shared" ca="1" si="1"/>
        <v>43819</v>
      </c>
      <c r="BD5" s="20">
        <f t="shared" ca="1" si="1"/>
        <v>43820</v>
      </c>
      <c r="BE5" s="22">
        <f t="shared" ca="1" si="1"/>
        <v>43821</v>
      </c>
      <c r="BF5" s="21">
        <f t="shared" ca="1" si="1"/>
        <v>43822</v>
      </c>
      <c r="BG5" s="21">
        <f t="shared" ca="1" si="1"/>
        <v>43823</v>
      </c>
      <c r="BH5" s="21">
        <f t="shared" ca="1" si="1"/>
        <v>43824</v>
      </c>
      <c r="BI5" s="21">
        <f t="shared" ca="1" si="1"/>
        <v>43825</v>
      </c>
      <c r="BJ5" s="21">
        <f t="shared" ca="1" si="1"/>
        <v>43826</v>
      </c>
      <c r="BK5" s="20">
        <f t="shared" ca="1" si="1"/>
        <v>43827</v>
      </c>
      <c r="BL5" s="22">
        <f t="shared" ca="1" si="1"/>
        <v>43828</v>
      </c>
      <c r="BM5" s="21">
        <f t="shared" ca="1" si="1"/>
        <v>43829</v>
      </c>
      <c r="BN5" s="21">
        <f t="shared" ca="1" si="1"/>
        <v>43830</v>
      </c>
      <c r="BO5" s="21">
        <f t="shared" ca="1" si="1"/>
        <v>43831</v>
      </c>
      <c r="BP5" s="21">
        <f t="shared" ca="1" si="1"/>
        <v>43832</v>
      </c>
      <c r="BQ5" s="21">
        <f t="shared" ca="1" si="1"/>
        <v>43833</v>
      </c>
      <c r="BR5" s="20">
        <f t="shared" ca="1" si="1"/>
        <v>43834</v>
      </c>
    </row>
    <row r="6" spans="1:70" ht="33.75" customHeight="1" thickBot="1" x14ac:dyDescent="0.3">
      <c r="A6" s="15" t="s">
        <v>17</v>
      </c>
      <c r="B6" s="59"/>
      <c r="C6" s="60"/>
      <c r="D6" s="61"/>
      <c r="E6" s="62"/>
      <c r="F6" s="70" t="s">
        <v>30</v>
      </c>
      <c r="G6" s="71"/>
      <c r="H6" s="71"/>
      <c r="I6" s="71"/>
      <c r="J6" s="71"/>
      <c r="K6" s="71"/>
      <c r="L6" s="71"/>
      <c r="M6" s="72"/>
      <c r="O6" s="19"/>
      <c r="P6" s="18"/>
      <c r="Q6" s="18"/>
      <c r="R6" s="18"/>
      <c r="S6" s="18"/>
      <c r="T6" s="18"/>
      <c r="U6" s="17"/>
      <c r="V6" s="19"/>
      <c r="W6" s="18"/>
      <c r="X6" s="18"/>
      <c r="Y6" s="18"/>
      <c r="Z6" s="18"/>
      <c r="AA6" s="18"/>
      <c r="AB6" s="17"/>
      <c r="AC6" s="19"/>
      <c r="AD6" s="18"/>
      <c r="AE6" s="18"/>
      <c r="AF6" s="18"/>
      <c r="AG6" s="18"/>
      <c r="AH6" s="18"/>
      <c r="AI6" s="17"/>
      <c r="AJ6" s="19"/>
      <c r="AK6" s="18"/>
      <c r="AL6" s="18"/>
      <c r="AM6" s="18"/>
      <c r="AN6" s="18"/>
      <c r="AO6" s="18"/>
      <c r="AP6" s="17"/>
      <c r="AQ6" s="19"/>
      <c r="AR6" s="18"/>
      <c r="AS6" s="18"/>
      <c r="AT6" s="18"/>
      <c r="AU6" s="18"/>
      <c r="AV6" s="18"/>
      <c r="AW6" s="17"/>
      <c r="AX6" s="19"/>
      <c r="AY6" s="18"/>
      <c r="AZ6" s="18"/>
      <c r="BA6" s="18"/>
      <c r="BB6" s="18"/>
      <c r="BC6" s="18"/>
      <c r="BD6" s="17"/>
      <c r="BE6" s="19"/>
      <c r="BF6" s="18"/>
      <c r="BG6" s="18"/>
      <c r="BH6" s="18"/>
      <c r="BI6" s="18"/>
      <c r="BJ6" s="18"/>
      <c r="BK6" s="17"/>
      <c r="BL6" s="19"/>
      <c r="BM6" s="18"/>
      <c r="BN6" s="18"/>
      <c r="BO6" s="18"/>
      <c r="BP6" s="18"/>
      <c r="BQ6" s="18"/>
      <c r="BR6" s="17"/>
    </row>
    <row r="7" spans="1:70" ht="66.75" customHeight="1" thickBot="1" x14ac:dyDescent="0.3">
      <c r="A7" s="15" t="s">
        <v>16</v>
      </c>
      <c r="B7" s="57" t="s">
        <v>29</v>
      </c>
      <c r="C7" s="58" t="s">
        <v>15</v>
      </c>
      <c r="D7" s="52" t="s">
        <v>28</v>
      </c>
      <c r="E7" s="52" t="s">
        <v>14</v>
      </c>
      <c r="F7" s="67" t="s">
        <v>4</v>
      </c>
      <c r="G7" s="66" t="s">
        <v>5</v>
      </c>
      <c r="H7" s="68" t="s">
        <v>6</v>
      </c>
      <c r="I7" s="65" t="s">
        <v>7</v>
      </c>
      <c r="J7" s="64" t="s">
        <v>27</v>
      </c>
      <c r="K7" s="69" t="s">
        <v>34</v>
      </c>
      <c r="L7" s="63" t="s">
        <v>26</v>
      </c>
      <c r="M7" s="73" t="s">
        <v>35</v>
      </c>
      <c r="N7" s="23"/>
      <c r="O7" s="16" t="str">
        <f t="shared" ref="O7:AT7" ca="1" si="2">LEFT(TEXT(O5,"ddd"),1)</f>
        <v>S</v>
      </c>
      <c r="P7" s="16" t="str">
        <f t="shared" ca="1" si="2"/>
        <v>M</v>
      </c>
      <c r="Q7" s="16" t="str">
        <f t="shared" ca="1" si="2"/>
        <v>T</v>
      </c>
      <c r="R7" s="16" t="str">
        <f t="shared" ca="1" si="2"/>
        <v>W</v>
      </c>
      <c r="S7" s="16" t="str">
        <f t="shared" ca="1" si="2"/>
        <v>T</v>
      </c>
      <c r="T7" s="16" t="str">
        <f t="shared" ca="1" si="2"/>
        <v>F</v>
      </c>
      <c r="U7" s="16" t="str">
        <f t="shared" ca="1" si="2"/>
        <v>S</v>
      </c>
      <c r="V7" s="16" t="str">
        <f t="shared" ca="1" si="2"/>
        <v>S</v>
      </c>
      <c r="W7" s="16" t="str">
        <f t="shared" ca="1" si="2"/>
        <v>M</v>
      </c>
      <c r="X7" s="16" t="str">
        <f t="shared" ca="1" si="2"/>
        <v>T</v>
      </c>
      <c r="Y7" s="16" t="str">
        <f t="shared" ca="1" si="2"/>
        <v>W</v>
      </c>
      <c r="Z7" s="16" t="str">
        <f t="shared" ca="1" si="2"/>
        <v>T</v>
      </c>
      <c r="AA7" s="16" t="str">
        <f t="shared" ca="1" si="2"/>
        <v>F</v>
      </c>
      <c r="AB7" s="16" t="str">
        <f t="shared" ca="1" si="2"/>
        <v>S</v>
      </c>
      <c r="AC7" s="16" t="str">
        <f t="shared" ca="1" si="2"/>
        <v>S</v>
      </c>
      <c r="AD7" s="16" t="str">
        <f t="shared" ca="1" si="2"/>
        <v>M</v>
      </c>
      <c r="AE7" s="16" t="str">
        <f t="shared" ca="1" si="2"/>
        <v>T</v>
      </c>
      <c r="AF7" s="16" t="str">
        <f t="shared" ca="1" si="2"/>
        <v>W</v>
      </c>
      <c r="AG7" s="16" t="str">
        <f t="shared" ca="1" si="2"/>
        <v>T</v>
      </c>
      <c r="AH7" s="16" t="str">
        <f t="shared" ca="1" si="2"/>
        <v>F</v>
      </c>
      <c r="AI7" s="16" t="str">
        <f t="shared" ca="1" si="2"/>
        <v>S</v>
      </c>
      <c r="AJ7" s="16" t="str">
        <f t="shared" ca="1" si="2"/>
        <v>S</v>
      </c>
      <c r="AK7" s="16" t="str">
        <f t="shared" ca="1" si="2"/>
        <v>M</v>
      </c>
      <c r="AL7" s="16" t="str">
        <f t="shared" ca="1" si="2"/>
        <v>T</v>
      </c>
      <c r="AM7" s="16" t="str">
        <f t="shared" ca="1" si="2"/>
        <v>W</v>
      </c>
      <c r="AN7" s="16" t="str">
        <f t="shared" ca="1" si="2"/>
        <v>T</v>
      </c>
      <c r="AO7" s="16" t="str">
        <f t="shared" ca="1" si="2"/>
        <v>F</v>
      </c>
      <c r="AP7" s="16" t="str">
        <f t="shared" ca="1" si="2"/>
        <v>S</v>
      </c>
      <c r="AQ7" s="16" t="str">
        <f t="shared" ca="1" si="2"/>
        <v>S</v>
      </c>
      <c r="AR7" s="16" t="str">
        <f t="shared" ca="1" si="2"/>
        <v>M</v>
      </c>
      <c r="AS7" s="16" t="str">
        <f t="shared" ca="1" si="2"/>
        <v>T</v>
      </c>
      <c r="AT7" s="16" t="str">
        <f t="shared" ca="1" si="2"/>
        <v>W</v>
      </c>
      <c r="AU7" s="16" t="str">
        <f t="shared" ref="AU7:BR7" ca="1" si="3">LEFT(TEXT(AU5,"ddd"),1)</f>
        <v>T</v>
      </c>
      <c r="AV7" s="16" t="str">
        <f t="shared" ca="1" si="3"/>
        <v>F</v>
      </c>
      <c r="AW7" s="16" t="str">
        <f t="shared" ca="1" si="3"/>
        <v>S</v>
      </c>
      <c r="AX7" s="16" t="str">
        <f t="shared" ca="1" si="3"/>
        <v>S</v>
      </c>
      <c r="AY7" s="16" t="str">
        <f t="shared" ca="1" si="3"/>
        <v>M</v>
      </c>
      <c r="AZ7" s="16" t="str">
        <f t="shared" ca="1" si="3"/>
        <v>T</v>
      </c>
      <c r="BA7" s="16" t="str">
        <f t="shared" ca="1" si="3"/>
        <v>W</v>
      </c>
      <c r="BB7" s="16" t="str">
        <f t="shared" ca="1" si="3"/>
        <v>T</v>
      </c>
      <c r="BC7" s="16" t="str">
        <f t="shared" ca="1" si="3"/>
        <v>F</v>
      </c>
      <c r="BD7" s="16" t="str">
        <f t="shared" ca="1" si="3"/>
        <v>S</v>
      </c>
      <c r="BE7" s="16" t="str">
        <f t="shared" ca="1" si="3"/>
        <v>S</v>
      </c>
      <c r="BF7" s="16" t="str">
        <f t="shared" ca="1" si="3"/>
        <v>M</v>
      </c>
      <c r="BG7" s="16" t="str">
        <f t="shared" ca="1" si="3"/>
        <v>T</v>
      </c>
      <c r="BH7" s="16" t="str">
        <f t="shared" ca="1" si="3"/>
        <v>W</v>
      </c>
      <c r="BI7" s="16" t="str">
        <f t="shared" ca="1" si="3"/>
        <v>T</v>
      </c>
      <c r="BJ7" s="16" t="str">
        <f t="shared" ca="1" si="3"/>
        <v>F</v>
      </c>
      <c r="BK7" s="16" t="str">
        <f t="shared" ca="1" si="3"/>
        <v>S</v>
      </c>
      <c r="BL7" s="16" t="str">
        <f t="shared" ca="1" si="3"/>
        <v>S</v>
      </c>
      <c r="BM7" s="16" t="str">
        <f t="shared" ca="1" si="3"/>
        <v>M</v>
      </c>
      <c r="BN7" s="16" t="str">
        <f t="shared" ca="1" si="3"/>
        <v>T</v>
      </c>
      <c r="BO7" s="16" t="str">
        <f t="shared" ca="1" si="3"/>
        <v>W</v>
      </c>
      <c r="BP7" s="16" t="str">
        <f t="shared" ca="1" si="3"/>
        <v>T</v>
      </c>
      <c r="BQ7" s="16" t="str">
        <f t="shared" ca="1" si="3"/>
        <v>F</v>
      </c>
      <c r="BR7" s="16" t="str">
        <f t="shared" ca="1" si="3"/>
        <v>S</v>
      </c>
    </row>
    <row r="8" spans="1:70" s="50" customFormat="1" ht="15.75" thickBot="1" x14ac:dyDescent="0.3">
      <c r="A8" s="48" t="s">
        <v>13</v>
      </c>
      <c r="B8" s="53" t="str">
        <f>Info!A2</f>
        <v>Test Title 1</v>
      </c>
      <c r="C8" s="53" t="str">
        <f>INDEX(Info!$A:$O,MATCH(B8,Info!$A:$A,0),3)</f>
        <v>Test Cat 1</v>
      </c>
      <c r="D8" s="53" t="str">
        <f>INDEX(Info!$A:$O,MATCH(B8,Info!$A:$A,0),5)</f>
        <v>Test Own 1</v>
      </c>
      <c r="E8" s="54">
        <v>0.6</v>
      </c>
      <c r="F8" s="55">
        <f>INDEX(Info!$A:$O,MATCH(B8,Info!$A:$A,0),9)</f>
        <v>43779</v>
      </c>
      <c r="G8" s="55">
        <f>INDEX(Info!$A:$O,MATCH(B8,Info!$A:$A,0),10)</f>
        <v>43780</v>
      </c>
      <c r="H8" s="55">
        <f>INDEX(Info!$A:$O,MATCH(B8,Info!$A:$A,0),11)</f>
        <v>43781</v>
      </c>
      <c r="I8" s="55">
        <f>INDEX(Info!$A:$O,MATCH(B8,Info!$A:$A,0),12)</f>
        <v>43782</v>
      </c>
      <c r="J8" s="55">
        <f>INDEX(Info!$A:$O,MATCH(B8,Info!$A:$A,0),13)</f>
        <v>43783</v>
      </c>
      <c r="K8" s="55">
        <f>INDEX(Info!$A:$O,MATCH(B8,Info!$A:$A,0),14)</f>
        <v>43784</v>
      </c>
      <c r="L8" s="55">
        <f>INDEX(Info!$A:$O,MATCH(B8,Info!$A:$A,0),15)</f>
        <v>43785</v>
      </c>
      <c r="M8" s="56">
        <f>L8-F8</f>
        <v>6</v>
      </c>
      <c r="N8" s="49"/>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row>
    <row r="9" spans="1:70" s="50" customFormat="1" ht="15.75" thickBot="1" x14ac:dyDescent="0.3">
      <c r="A9" s="48" t="s">
        <v>13</v>
      </c>
      <c r="B9" s="53" t="str">
        <f>Info!A3</f>
        <v>Test Title 2</v>
      </c>
      <c r="C9" s="53" t="str">
        <f>INDEX(Info!$A:$O,MATCH(B9,Info!$A:$A,0),3)</f>
        <v>Test Cat 2</v>
      </c>
      <c r="D9" s="53" t="str">
        <f>INDEX(Info!$A:$O,MATCH(B9,Info!$A:$A,0),5)</f>
        <v>Test Own 2</v>
      </c>
      <c r="E9" s="54">
        <v>0.6</v>
      </c>
      <c r="F9" s="55">
        <f>INDEX(Info!$A:$O,MATCH(B9,Info!$A:$A,0),9)</f>
        <v>43809</v>
      </c>
      <c r="G9" s="55">
        <f>INDEX(Info!$A:$O,MATCH(B9,Info!$A:$A,0),10)</f>
        <v>43810</v>
      </c>
      <c r="H9" s="55">
        <f>INDEX(Info!$A:$O,MATCH(B9,Info!$A:$A,0),11)</f>
        <v>43811</v>
      </c>
      <c r="I9" s="55">
        <f>INDEX(Info!$A:$O,MATCH(B9,Info!$A:$A,0),12)</f>
        <v>43812</v>
      </c>
      <c r="J9" s="55">
        <f>INDEX(Info!$A:$O,MATCH(B9,Info!$A:$A,0),13)</f>
        <v>43813</v>
      </c>
      <c r="K9" s="55">
        <f>INDEX(Info!$A:$O,MATCH(B9,Info!$A:$A,0),14)</f>
        <v>43814</v>
      </c>
      <c r="L9" s="55">
        <f>INDEX(Info!$A:$O,MATCH(B9,Info!$A:$A,0),15)</f>
        <v>43815</v>
      </c>
      <c r="M9" s="56">
        <f>L9-F9</f>
        <v>6</v>
      </c>
      <c r="N9" s="49"/>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row>
    <row r="10" spans="1:70" s="10" customFormat="1" ht="30" customHeight="1" thickBot="1" x14ac:dyDescent="0.3">
      <c r="A10" s="15" t="s">
        <v>12</v>
      </c>
      <c r="B10" s="13" t="s">
        <v>11</v>
      </c>
      <c r="C10" s="13"/>
      <c r="D10" s="13"/>
      <c r="E10" s="13"/>
      <c r="F10" s="13"/>
      <c r="G10" s="13"/>
      <c r="H10" s="13"/>
      <c r="I10" s="13"/>
      <c r="J10" s="13"/>
      <c r="K10" s="13"/>
      <c r="L10" s="14"/>
      <c r="M10" s="13"/>
      <c r="N10" s="12"/>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row>
    <row r="11" spans="1:70" ht="30" customHeight="1" x14ac:dyDescent="0.25">
      <c r="J11" s="9"/>
      <c r="M11" s="8"/>
      <c r="N11" s="7"/>
    </row>
    <row r="12" spans="1:70" ht="30" customHeight="1" x14ac:dyDescent="0.25">
      <c r="J12" s="6"/>
    </row>
  </sheetData>
  <mergeCells count="13">
    <mergeCell ref="T2:W2"/>
    <mergeCell ref="Y2:AB2"/>
    <mergeCell ref="F6:M6"/>
    <mergeCell ref="J3:K3"/>
    <mergeCell ref="J4:K4"/>
    <mergeCell ref="B5:N5"/>
    <mergeCell ref="L3:M3"/>
    <mergeCell ref="O2:R2"/>
    <mergeCell ref="AN2:AQ2"/>
    <mergeCell ref="AS2:AV2"/>
    <mergeCell ref="AX2:BA2"/>
    <mergeCell ref="AD2:AG2"/>
    <mergeCell ref="AI2:AL2"/>
  </mergeCells>
  <conditionalFormatting sqref="E9 E7">
    <cfRule type="dataBar" priority="25">
      <dataBar>
        <cfvo type="num" val="0"/>
        <cfvo type="num" val="1"/>
        <color theme="0" tint="-0.249977111117893"/>
      </dataBar>
      <extLst>
        <ext xmlns:x14="http://schemas.microsoft.com/office/spreadsheetml/2009/9/main" uri="{B025F937-C7B1-47D3-B67F-A62EFF666E3E}">
          <x14:id>{F152CB36-48A6-425E-8907-4E74C4FC58BC}</x14:id>
        </ext>
      </extLst>
    </cfRule>
  </conditionalFormatting>
  <conditionalFormatting sqref="O5:BR7 O10:BR10">
    <cfRule type="expression" dxfId="8" priority="21">
      <formula>AND(TODAY()&gt;=O$5,TODAY()&lt;P$5)</formula>
    </cfRule>
  </conditionalFormatting>
  <conditionalFormatting sqref="O4:AS4">
    <cfRule type="expression" dxfId="7" priority="24">
      <formula>O$5&lt;=EOMONTH($O$5,0)</formula>
    </cfRule>
  </conditionalFormatting>
  <conditionalFormatting sqref="P4:BR4">
    <cfRule type="expression" dxfId="6" priority="23">
      <formula>AND(P$5&lt;=EOMONTH($O$5,2),P$5&gt;EOMONTH($O$5,0),P$5&gt;EOMONTH($O$5,1))</formula>
    </cfRule>
  </conditionalFormatting>
  <conditionalFormatting sqref="O4:BR4">
    <cfRule type="expression" dxfId="5" priority="22">
      <formula>AND(O$5&lt;=EOMONTH($O$5,1),O$5&gt;EOMONTH($O$5,0))</formula>
    </cfRule>
  </conditionalFormatting>
  <conditionalFormatting sqref="O10:BR10">
    <cfRule type="expression" dxfId="4" priority="33" stopIfTrue="1">
      <formula>AND(#REF!="Low Risk",O$5&gt;=#REF!,O$5&lt;=#REF!+#REF!-1)</formula>
    </cfRule>
    <cfRule type="expression" dxfId="3" priority="34" stopIfTrue="1">
      <formula>AND(#REF!="High Risk",O$5&gt;=#REF!,O$5&lt;=#REF!+#REF!-1)</formula>
    </cfRule>
    <cfRule type="expression" dxfId="2" priority="35" stopIfTrue="1">
      <formula>AND(#REF!="On Track",O$5&gt;=#REF!,O$5&lt;=#REF!+#REF!-1)</formula>
    </cfRule>
    <cfRule type="expression" dxfId="1" priority="36" stopIfTrue="1">
      <formula>AND(#REF!="Med Risk",O$5&gt;=#REF!,O$5&lt;=#REF!+#REF!-1)</formula>
    </cfRule>
    <cfRule type="expression" dxfId="0" priority="37" stopIfTrue="1">
      <formula>AND(LEN(#REF!)=0,O$5&gt;=#REF!,O$5&lt;=#REF!+#REF!-1)</formula>
    </cfRule>
  </conditionalFormatting>
  <conditionalFormatting sqref="E8">
    <cfRule type="dataBar" priority="8">
      <dataBar>
        <cfvo type="num" val="0"/>
        <cfvo type="num" val="1"/>
        <color theme="0" tint="-0.249977111117893"/>
      </dataBar>
      <extLst>
        <ext xmlns:x14="http://schemas.microsoft.com/office/spreadsheetml/2009/9/main" uri="{B025F937-C7B1-47D3-B67F-A62EFF666E3E}">
          <x14:id>{6F231D8A-C8BC-469C-AD88-6E6C134ED3DA}</x14:id>
        </ext>
      </extLst>
    </cfRule>
  </conditionalFormatting>
  <dataValidations count="1">
    <dataValidation type="whole" operator="greaterThanOrEqual" allowBlank="1" showInputMessage="1" promptTitle="Scrolling Increment" prompt="Changing this number will scroll the Gantt Chart view." sqref="L4">
      <formula1>0</formula1>
    </dataValidation>
  </dataValidations>
  <printOptions horizontalCentered="1"/>
  <pageMargins left="0.25" right="0.25" top="0.5" bottom="0.5" header="0.3" footer="0.3"/>
  <pageSetup scale="46" fitToHeight="0" orientation="landscape" r:id="rId1"/>
  <headerFooter differentFirst="1" scaleWithDoc="0">
    <oddFooter>Page &amp;P of &amp;N</oddFooter>
  </headerFooter>
  <ignoredErrors>
    <ignoredError sqref="M9 E9"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3073" r:id="rId4" name="Scroll Bar 1">
              <controlPr defaultSize="0" autoPict="0" altText="Scroll bar to scroll through the Ghantt project timeline.">
                <anchor moveWithCells="1">
                  <from>
                    <xdr:col>14</xdr:col>
                    <xdr:colOff>28575</xdr:colOff>
                    <xdr:row>5</xdr:row>
                    <xdr:rowOff>57150</xdr:rowOff>
                  </from>
                  <to>
                    <xdr:col>69</xdr:col>
                    <xdr:colOff>228600</xdr:colOff>
                    <xdr:row>5</xdr:row>
                    <xdr:rowOff>247650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F152CB36-48A6-425E-8907-4E74C4FC58BC}">
            <x14:dataBar minLength="0" maxLength="100" gradient="0">
              <x14:cfvo type="num">
                <xm:f>0</xm:f>
              </x14:cfvo>
              <x14:cfvo type="num">
                <xm:f>1</xm:f>
              </x14:cfvo>
              <x14:negativeFillColor rgb="FFFF0000"/>
              <x14:axisColor rgb="FF000000"/>
            </x14:dataBar>
          </x14:cfRule>
          <xm:sqref>E9 E7</xm:sqref>
        </x14:conditionalFormatting>
        <x14:conditionalFormatting xmlns:xm="http://schemas.microsoft.com/office/excel/2006/main">
          <x14:cfRule type="iconSet" priority="32" id="{B7CCD055-AEB7-4A57-82A5-4F89045EFE46}">
            <x14:iconSet iconSet="3Stars" showValue="0" custom="1">
              <x14:cfvo type="percent">
                <xm:f>0</xm:f>
              </x14:cfvo>
              <x14:cfvo type="num">
                <xm:f>1</xm:f>
              </x14:cfvo>
              <x14:cfvo type="num">
                <xm:f>2</xm:f>
              </x14:cfvo>
              <x14:cfIcon iconSet="NoIcons" iconId="0"/>
              <x14:cfIcon iconSet="3Flags" iconId="1"/>
              <x14:cfIcon iconSet="3Signs" iconId="0"/>
            </x14:iconSet>
          </x14:cfRule>
          <xm:sqref>O10:BR10</xm:sqref>
        </x14:conditionalFormatting>
        <x14:conditionalFormatting xmlns:xm="http://schemas.microsoft.com/office/excel/2006/main">
          <x14:cfRule type="dataBar" id="{6F231D8A-C8BC-469C-AD88-6E6C134ED3DA}">
            <x14:dataBar minLength="0" maxLength="100" gradient="0">
              <x14:cfvo type="num">
                <xm:f>0</xm:f>
              </x14:cfvo>
              <x14:cfvo type="num">
                <xm:f>1</xm:f>
              </x14:cfvo>
              <x14:negativeFillColor rgb="FFFF0000"/>
              <x14:axisColor rgb="FF000000"/>
            </x14:dataBar>
          </x14:cfRule>
          <xm:sqref>E8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workbookViewId="0">
      <selection activeCell="J4" sqref="J4"/>
    </sheetView>
  </sheetViews>
  <sheetFormatPr defaultRowHeight="15" x14ac:dyDescent="0.25"/>
  <cols>
    <col min="1" max="1" width="13.5703125" customWidth="1"/>
    <col min="2" max="2" width="17.7109375" bestFit="1" customWidth="1"/>
    <col min="3" max="3" width="17.7109375" customWidth="1"/>
    <col min="4" max="5" width="13.28515625" bestFit="1" customWidth="1"/>
    <col min="6" max="6" width="25.42578125" bestFit="1" customWidth="1"/>
    <col min="7" max="7" width="14.85546875" bestFit="1" customWidth="1"/>
    <col min="8" max="8" width="21.28515625" bestFit="1" customWidth="1"/>
    <col min="9" max="9" width="13.140625" customWidth="1"/>
    <col min="10" max="11" width="13.28515625" customWidth="1"/>
    <col min="12" max="12" width="13.7109375" customWidth="1"/>
    <col min="13" max="13" width="15.140625" customWidth="1"/>
    <col min="14" max="14" width="12.28515625" customWidth="1"/>
    <col min="15" max="15" width="12.5703125" customWidth="1"/>
    <col min="16" max="16" width="12.42578125" bestFit="1" customWidth="1"/>
  </cols>
  <sheetData>
    <row r="1" spans="1:16" ht="60" x14ac:dyDescent="0.25">
      <c r="A1" s="1" t="s">
        <v>29</v>
      </c>
      <c r="B1" s="1" t="s">
        <v>8</v>
      </c>
      <c r="C1" s="1" t="s">
        <v>15</v>
      </c>
      <c r="D1" s="1" t="s">
        <v>1</v>
      </c>
      <c r="E1" s="1" t="s">
        <v>0</v>
      </c>
      <c r="F1" s="1" t="s">
        <v>2</v>
      </c>
      <c r="G1" s="1" t="s">
        <v>3</v>
      </c>
      <c r="H1" s="3" t="s">
        <v>9</v>
      </c>
      <c r="I1" s="2" t="s">
        <v>4</v>
      </c>
      <c r="J1" s="2" t="s">
        <v>5</v>
      </c>
      <c r="K1" s="2" t="s">
        <v>6</v>
      </c>
      <c r="L1" s="2" t="s">
        <v>7</v>
      </c>
      <c r="M1" s="2" t="s">
        <v>31</v>
      </c>
      <c r="N1" s="2" t="s">
        <v>32</v>
      </c>
      <c r="O1" s="2" t="s">
        <v>33</v>
      </c>
      <c r="P1" s="1" t="s">
        <v>10</v>
      </c>
    </row>
    <row r="2" spans="1:16" x14ac:dyDescent="0.25">
      <c r="A2" t="s">
        <v>50</v>
      </c>
      <c r="B2" t="s">
        <v>51</v>
      </c>
      <c r="C2" t="s">
        <v>49</v>
      </c>
      <c r="D2" t="s">
        <v>48</v>
      </c>
      <c r="E2" t="s">
        <v>47</v>
      </c>
      <c r="F2" t="s">
        <v>45</v>
      </c>
      <c r="G2" t="s">
        <v>44</v>
      </c>
      <c r="H2" t="s">
        <v>43</v>
      </c>
      <c r="I2" s="47">
        <v>43779</v>
      </c>
      <c r="J2" s="47">
        <v>43780</v>
      </c>
      <c r="K2" s="47">
        <v>43781</v>
      </c>
      <c r="L2" s="47">
        <v>43782</v>
      </c>
      <c r="M2" s="47">
        <v>43783</v>
      </c>
      <c r="N2" s="47">
        <v>43784</v>
      </c>
      <c r="O2" s="47">
        <v>43785</v>
      </c>
      <c r="P2" s="47">
        <v>43780</v>
      </c>
    </row>
    <row r="3" spans="1:16" x14ac:dyDescent="0.25">
      <c r="A3" t="s">
        <v>36</v>
      </c>
      <c r="B3" t="s">
        <v>37</v>
      </c>
      <c r="C3" t="s">
        <v>38</v>
      </c>
      <c r="D3" t="s">
        <v>39</v>
      </c>
      <c r="E3" t="s">
        <v>40</v>
      </c>
      <c r="F3" t="s">
        <v>46</v>
      </c>
      <c r="G3" t="s">
        <v>41</v>
      </c>
      <c r="H3" t="s">
        <v>42</v>
      </c>
      <c r="I3" s="47">
        <v>43809</v>
      </c>
      <c r="J3" s="47">
        <v>43810</v>
      </c>
      <c r="K3" s="47">
        <v>43811</v>
      </c>
      <c r="L3" s="47">
        <v>43812</v>
      </c>
      <c r="M3" s="47">
        <v>43813</v>
      </c>
      <c r="N3" s="47">
        <v>43814</v>
      </c>
      <c r="O3" s="47">
        <v>43815</v>
      </c>
      <c r="P3" s="47">
        <v>43780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Gantt</vt:lpstr>
      <vt:lpstr>Info</vt:lpstr>
      <vt:lpstr>Gantt!Print_Titles</vt:lpstr>
      <vt:lpstr>Project_Start</vt:lpstr>
      <vt:lpstr>Scrolling_Increment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Gough</dc:creator>
  <cp:lastModifiedBy>Carl Taylor</cp:lastModifiedBy>
  <dcterms:created xsi:type="dcterms:W3CDTF">2019-11-04T09:16:13Z</dcterms:created>
  <dcterms:modified xsi:type="dcterms:W3CDTF">2019-11-04T14:50:06Z</dcterms:modified>
</cp:coreProperties>
</file>