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penfold\Downloads\"/>
    </mc:Choice>
  </mc:AlternateContent>
  <bookViews>
    <workbookView xWindow="0" yWindow="0" windowWidth="20490" windowHeight="7425"/>
  </bookViews>
  <sheets>
    <sheet name="Calendar View" sheetId="3" r:id="rId1"/>
    <sheet name="Employee Leave Tracker" sheetId="1" r:id="rId2"/>
    <sheet name="Settings" sheetId="2" r:id="rId3"/>
  </sheets>
  <definedNames>
    <definedName name="calendar">daysAndWks + dateOfFirst - WEEKDAY(dateOfFirst,2)</definedName>
    <definedName name="dateOfFirst">DATE('Calendar View'!$AN$5,MONTH('Calendar View'!$C1),1)</definedName>
    <definedName name="daysAndWks">COLUMN(OFFSET(INDIRECT("$A$1"),0,0,1,42))-1</definedName>
    <definedName name="lstEDates">tblLeave[End Date]</definedName>
    <definedName name="lstEmployees">tblEmployees[List of Employees]</definedName>
    <definedName name="lstEmpNames">tblLeave[Employee Name]</definedName>
    <definedName name="lstHolidays">tblCompanyHolidays[Company Holidays]</definedName>
    <definedName name="lstHolidayTypes">tblLeaveTypes[Type of Leave]</definedName>
    <definedName name="lstHTypes">tblLeave[Type of Leave]</definedName>
    <definedName name="lstSdates">tblLeave[Start Date]</definedName>
    <definedName name="valSelEmployee">'Calendar View'!$AN$3</definedName>
  </definedNames>
  <calcPr calcId="152511"/>
</workbook>
</file>

<file path=xl/calcChain.xml><?xml version="1.0" encoding="utf-8"?>
<calcChain xmlns="http://schemas.openxmlformats.org/spreadsheetml/2006/main">
  <c r="C10" i="3" l="1"/>
  <c r="C11" i="3"/>
  <c r="C12" i="3"/>
  <c r="C13" i="3"/>
  <c r="C14" i="3"/>
  <c r="C15" i="3"/>
  <c r="C16" i="3"/>
  <c r="C17" i="3"/>
  <c r="C18" i="3"/>
  <c r="C19" i="3"/>
  <c r="C20" i="3"/>
  <c r="C21" i="3"/>
  <c r="C9" i="3"/>
  <c r="H10" i="3" a="1"/>
  <c r="H12" i="3" a="1"/>
  <c r="H16" i="3" a="1"/>
  <c r="H13" i="3" a="1"/>
  <c r="H21" i="3" a="1"/>
  <c r="H11" i="3" a="1"/>
  <c r="H14" i="3" a="1"/>
  <c r="H15" i="3" a="1"/>
  <c r="H17" i="3" a="1"/>
  <c r="H18" i="3" a="1"/>
  <c r="H19" i="3" a="1"/>
  <c r="H20" i="3" a="1"/>
  <c r="J20" i="3" l="1"/>
  <c r="N20" i="3"/>
  <c r="R20" i="3"/>
  <c r="V20" i="3"/>
  <c r="Z20" i="3"/>
  <c r="AD20" i="3"/>
  <c r="AH20" i="3"/>
  <c r="AL20" i="3"/>
  <c r="AP20" i="3"/>
  <c r="AT20" i="3"/>
  <c r="H20" i="3"/>
  <c r="M20" i="3"/>
  <c r="S20" i="3"/>
  <c r="X20" i="3"/>
  <c r="AC20" i="3"/>
  <c r="AI20" i="3"/>
  <c r="AN20" i="3"/>
  <c r="AS20" i="3"/>
  <c r="L20" i="3"/>
  <c r="Q20" i="3"/>
  <c r="W20" i="3"/>
  <c r="AB20" i="3"/>
  <c r="AG20" i="3"/>
  <c r="AR20" i="3"/>
  <c r="AW20" i="3"/>
  <c r="I20" i="3"/>
  <c r="O20" i="3"/>
  <c r="T20" i="3"/>
  <c r="Y20" i="3"/>
  <c r="AE20" i="3"/>
  <c r="AJ20" i="3"/>
  <c r="AO20" i="3"/>
  <c r="AU20" i="3"/>
  <c r="K20" i="3"/>
  <c r="P20" i="3"/>
  <c r="U20" i="3"/>
  <c r="AA20" i="3"/>
  <c r="AF20" i="3"/>
  <c r="AK20" i="3"/>
  <c r="AQ20" i="3"/>
  <c r="AV20" i="3"/>
  <c r="AM20" i="3"/>
  <c r="I19" i="3"/>
  <c r="M19" i="3"/>
  <c r="Q19" i="3"/>
  <c r="U19" i="3"/>
  <c r="Y19" i="3"/>
  <c r="AC19" i="3"/>
  <c r="AG19" i="3"/>
  <c r="AK19" i="3"/>
  <c r="AO19" i="3"/>
  <c r="AS19" i="3"/>
  <c r="AW19" i="3"/>
  <c r="H19" i="3"/>
  <c r="N19" i="3"/>
  <c r="S19" i="3"/>
  <c r="X19" i="3"/>
  <c r="AD19" i="3"/>
  <c r="AI19" i="3"/>
  <c r="AN19" i="3"/>
  <c r="AT19" i="3"/>
  <c r="R19" i="3"/>
  <c r="AR19" i="3"/>
  <c r="J19" i="3"/>
  <c r="O19" i="3"/>
  <c r="T19" i="3"/>
  <c r="Z19" i="3"/>
  <c r="AE19" i="3"/>
  <c r="AJ19" i="3"/>
  <c r="AP19" i="3"/>
  <c r="AU19" i="3"/>
  <c r="K19" i="3"/>
  <c r="P19" i="3"/>
  <c r="V19" i="3"/>
  <c r="AA19" i="3"/>
  <c r="AF19" i="3"/>
  <c r="AL19" i="3"/>
  <c r="AQ19" i="3"/>
  <c r="AV19" i="3"/>
  <c r="L19" i="3"/>
  <c r="W19" i="3"/>
  <c r="AB19" i="3"/>
  <c r="AH19" i="3"/>
  <c r="AM19" i="3"/>
  <c r="H18" i="3"/>
  <c r="L18" i="3"/>
  <c r="P18" i="3"/>
  <c r="T18" i="3"/>
  <c r="X18" i="3"/>
  <c r="AB18" i="3"/>
  <c r="AF18" i="3"/>
  <c r="AJ18" i="3"/>
  <c r="AN18" i="3"/>
  <c r="AR18" i="3"/>
  <c r="AV18" i="3"/>
  <c r="I18" i="3"/>
  <c r="N18" i="3"/>
  <c r="S18" i="3"/>
  <c r="Y18" i="3"/>
  <c r="AD18" i="3"/>
  <c r="AI18" i="3"/>
  <c r="AO18" i="3"/>
  <c r="AT18" i="3"/>
  <c r="J18" i="3"/>
  <c r="O18" i="3"/>
  <c r="U18" i="3"/>
  <c r="Z18" i="3"/>
  <c r="AE18" i="3"/>
  <c r="AK18" i="3"/>
  <c r="AP18" i="3"/>
  <c r="AU18" i="3"/>
  <c r="K18" i="3"/>
  <c r="Q18" i="3"/>
  <c r="V18" i="3"/>
  <c r="AA18" i="3"/>
  <c r="AG18" i="3"/>
  <c r="AL18" i="3"/>
  <c r="AQ18" i="3"/>
  <c r="AW18" i="3"/>
  <c r="M18" i="3"/>
  <c r="R18" i="3"/>
  <c r="W18" i="3"/>
  <c r="AC18" i="3"/>
  <c r="AH18" i="3"/>
  <c r="AM18" i="3"/>
  <c r="AS18" i="3"/>
  <c r="H17" i="3"/>
  <c r="L17" i="3"/>
  <c r="P17" i="3"/>
  <c r="T17" i="3"/>
  <c r="X17" i="3"/>
  <c r="AB17" i="3"/>
  <c r="AF17" i="3"/>
  <c r="AJ17" i="3"/>
  <c r="AN17" i="3"/>
  <c r="AR17" i="3"/>
  <c r="AV17" i="3"/>
  <c r="I17" i="3"/>
  <c r="N17" i="3"/>
  <c r="S17" i="3"/>
  <c r="Y17" i="3"/>
  <c r="AD17" i="3"/>
  <c r="AI17" i="3"/>
  <c r="AO17" i="3"/>
  <c r="AT17" i="3"/>
  <c r="J17" i="3"/>
  <c r="O17" i="3"/>
  <c r="U17" i="3"/>
  <c r="Z17" i="3"/>
  <c r="AE17" i="3"/>
  <c r="AK17" i="3"/>
  <c r="AP17" i="3"/>
  <c r="AU17" i="3"/>
  <c r="K17" i="3"/>
  <c r="V17" i="3"/>
  <c r="AG17" i="3"/>
  <c r="AQ17" i="3"/>
  <c r="M17" i="3"/>
  <c r="W17" i="3"/>
  <c r="AH17" i="3"/>
  <c r="AS17" i="3"/>
  <c r="Q17" i="3"/>
  <c r="AA17" i="3"/>
  <c r="AL17" i="3"/>
  <c r="AW17" i="3"/>
  <c r="R17" i="3"/>
  <c r="AC17" i="3"/>
  <c r="AM17" i="3"/>
  <c r="J15" i="3"/>
  <c r="N15" i="3"/>
  <c r="R15" i="3"/>
  <c r="V15" i="3"/>
  <c r="Z15" i="3"/>
  <c r="AD15" i="3"/>
  <c r="AH15" i="3"/>
  <c r="AL15" i="3"/>
  <c r="AP15" i="3"/>
  <c r="AT15" i="3"/>
  <c r="I15" i="3"/>
  <c r="O15" i="3"/>
  <c r="T15" i="3"/>
  <c r="Y15" i="3"/>
  <c r="AE15" i="3"/>
  <c r="AJ15" i="3"/>
  <c r="AO15" i="3"/>
  <c r="AU15" i="3"/>
  <c r="K15" i="3"/>
  <c r="P15" i="3"/>
  <c r="U15" i="3"/>
  <c r="AA15" i="3"/>
  <c r="AF15" i="3"/>
  <c r="AK15" i="3"/>
  <c r="AQ15" i="3"/>
  <c r="AV15" i="3"/>
  <c r="L15" i="3"/>
  <c r="W15" i="3"/>
  <c r="AG15" i="3"/>
  <c r="AR15" i="3"/>
  <c r="M15" i="3"/>
  <c r="X15" i="3"/>
  <c r="AI15" i="3"/>
  <c r="AS15" i="3"/>
  <c r="Q15" i="3"/>
  <c r="AB15" i="3"/>
  <c r="AM15" i="3"/>
  <c r="AW15" i="3"/>
  <c r="H15" i="3"/>
  <c r="S15" i="3"/>
  <c r="AC15" i="3"/>
  <c r="AN15" i="3"/>
  <c r="I14" i="3"/>
  <c r="M14" i="3"/>
  <c r="Q14" i="3"/>
  <c r="U14" i="3"/>
  <c r="Y14" i="3"/>
  <c r="AC14" i="3"/>
  <c r="AG14" i="3"/>
  <c r="AK14" i="3"/>
  <c r="AO14" i="3"/>
  <c r="AS14" i="3"/>
  <c r="AW14" i="3"/>
  <c r="J14" i="3"/>
  <c r="O14" i="3"/>
  <c r="T14" i="3"/>
  <c r="Z14" i="3"/>
  <c r="AE14" i="3"/>
  <c r="AJ14" i="3"/>
  <c r="AP14" i="3"/>
  <c r="AU14" i="3"/>
  <c r="K14" i="3"/>
  <c r="P14" i="3"/>
  <c r="V14" i="3"/>
  <c r="AA14" i="3"/>
  <c r="AF14" i="3"/>
  <c r="AL14" i="3"/>
  <c r="AQ14" i="3"/>
  <c r="AV14" i="3"/>
  <c r="L14" i="3"/>
  <c r="W14" i="3"/>
  <c r="AH14" i="3"/>
  <c r="AR14" i="3"/>
  <c r="N14" i="3"/>
  <c r="X14" i="3"/>
  <c r="AI14" i="3"/>
  <c r="AT14" i="3"/>
  <c r="R14" i="3"/>
  <c r="AB14" i="3"/>
  <c r="AM14" i="3"/>
  <c r="H14" i="3"/>
  <c r="S14" i="3"/>
  <c r="AD14" i="3"/>
  <c r="AN14" i="3"/>
  <c r="J11" i="3"/>
  <c r="N11" i="3"/>
  <c r="R11" i="3"/>
  <c r="V11" i="3"/>
  <c r="Z11" i="3"/>
  <c r="AD11" i="3"/>
  <c r="AH11" i="3"/>
  <c r="AL11" i="3"/>
  <c r="AP11" i="3"/>
  <c r="AT11" i="3"/>
  <c r="H11" i="3"/>
  <c r="M11" i="3"/>
  <c r="S11" i="3"/>
  <c r="X11" i="3"/>
  <c r="AC11" i="3"/>
  <c r="AI11" i="3"/>
  <c r="AN11" i="3"/>
  <c r="AS11" i="3"/>
  <c r="K11" i="3"/>
  <c r="P11" i="3"/>
  <c r="U11" i="3"/>
  <c r="AA11" i="3"/>
  <c r="AF11" i="3"/>
  <c r="AK11" i="3"/>
  <c r="AQ11" i="3"/>
  <c r="AV11" i="3"/>
  <c r="L11" i="3"/>
  <c r="Q11" i="3"/>
  <c r="W11" i="3"/>
  <c r="AB11" i="3"/>
  <c r="AG11" i="3"/>
  <c r="AM11" i="3"/>
  <c r="AR11" i="3"/>
  <c r="AW11" i="3"/>
  <c r="O11" i="3"/>
  <c r="AJ11" i="3"/>
  <c r="T11" i="3"/>
  <c r="AO11" i="3"/>
  <c r="Y11" i="3"/>
  <c r="AU11" i="3"/>
  <c r="I11" i="3"/>
  <c r="AE11" i="3"/>
  <c r="K21" i="3"/>
  <c r="O21" i="3"/>
  <c r="S21" i="3"/>
  <c r="W21" i="3"/>
  <c r="AA21" i="3"/>
  <c r="AE21" i="3"/>
  <c r="AI21" i="3"/>
  <c r="AM21" i="3"/>
  <c r="AQ21" i="3"/>
  <c r="AU21" i="3"/>
  <c r="H21" i="3"/>
  <c r="M21" i="3"/>
  <c r="R21" i="3"/>
  <c r="X21" i="3"/>
  <c r="AC21" i="3"/>
  <c r="AH21" i="3"/>
  <c r="AN21" i="3"/>
  <c r="AS21" i="3"/>
  <c r="Q21" i="3"/>
  <c r="AB21" i="3"/>
  <c r="AL21" i="3"/>
  <c r="I21" i="3"/>
  <c r="N21" i="3"/>
  <c r="T21" i="3"/>
  <c r="Y21" i="3"/>
  <c r="AD21" i="3"/>
  <c r="AJ21" i="3"/>
  <c r="AO21" i="3"/>
  <c r="AT21" i="3"/>
  <c r="J21" i="3"/>
  <c r="P21" i="3"/>
  <c r="U21" i="3"/>
  <c r="Z21" i="3"/>
  <c r="AF21" i="3"/>
  <c r="AK21" i="3"/>
  <c r="AP21" i="3"/>
  <c r="AV21" i="3"/>
  <c r="L21" i="3"/>
  <c r="V21" i="3"/>
  <c r="AG21" i="3"/>
  <c r="AR21" i="3"/>
  <c r="AW21" i="3"/>
  <c r="H13" i="3"/>
  <c r="L13" i="3"/>
  <c r="P13" i="3"/>
  <c r="T13" i="3"/>
  <c r="X13" i="3"/>
  <c r="AB13" i="3"/>
  <c r="AF13" i="3"/>
  <c r="AJ13" i="3"/>
  <c r="AN13" i="3"/>
  <c r="AR13" i="3"/>
  <c r="AV13" i="3"/>
  <c r="J13" i="3"/>
  <c r="O13" i="3"/>
  <c r="U13" i="3"/>
  <c r="Z13" i="3"/>
  <c r="AE13" i="3"/>
  <c r="AK13" i="3"/>
  <c r="AP13" i="3"/>
  <c r="AU13" i="3"/>
  <c r="K13" i="3"/>
  <c r="Q13" i="3"/>
  <c r="V13" i="3"/>
  <c r="AA13" i="3"/>
  <c r="AG13" i="3"/>
  <c r="AL13" i="3"/>
  <c r="AQ13" i="3"/>
  <c r="AW13" i="3"/>
  <c r="M13" i="3"/>
  <c r="W13" i="3"/>
  <c r="AH13" i="3"/>
  <c r="AS13" i="3"/>
  <c r="N13" i="3"/>
  <c r="Y13" i="3"/>
  <c r="AI13" i="3"/>
  <c r="AT13" i="3"/>
  <c r="R13" i="3"/>
  <c r="AC13" i="3"/>
  <c r="AM13" i="3"/>
  <c r="I13" i="3"/>
  <c r="S13" i="3"/>
  <c r="AD13" i="3"/>
  <c r="AO13" i="3"/>
  <c r="K16" i="3"/>
  <c r="O16" i="3"/>
  <c r="S16" i="3"/>
  <c r="W16" i="3"/>
  <c r="AA16" i="3"/>
  <c r="AE16" i="3"/>
  <c r="AI16" i="3"/>
  <c r="AM16" i="3"/>
  <c r="AQ16" i="3"/>
  <c r="AU16" i="3"/>
  <c r="I16" i="3"/>
  <c r="N16" i="3"/>
  <c r="T16" i="3"/>
  <c r="Y16" i="3"/>
  <c r="AD16" i="3"/>
  <c r="AJ16" i="3"/>
  <c r="AO16" i="3"/>
  <c r="AT16" i="3"/>
  <c r="J16" i="3"/>
  <c r="P16" i="3"/>
  <c r="U16" i="3"/>
  <c r="Z16" i="3"/>
  <c r="AF16" i="3"/>
  <c r="AK16" i="3"/>
  <c r="AP16" i="3"/>
  <c r="AV16" i="3"/>
  <c r="L16" i="3"/>
  <c r="V16" i="3"/>
  <c r="AG16" i="3"/>
  <c r="AR16" i="3"/>
  <c r="M16" i="3"/>
  <c r="X16" i="3"/>
  <c r="AH16" i="3"/>
  <c r="AS16" i="3"/>
  <c r="Q16" i="3"/>
  <c r="AB16" i="3"/>
  <c r="AL16" i="3"/>
  <c r="AW16" i="3"/>
  <c r="H16" i="3"/>
  <c r="R16" i="3"/>
  <c r="AC16" i="3"/>
  <c r="AN16" i="3"/>
  <c r="K12" i="3"/>
  <c r="O12" i="3"/>
  <c r="S12" i="3"/>
  <c r="W12" i="3"/>
  <c r="AA12" i="3"/>
  <c r="AE12" i="3"/>
  <c r="AI12" i="3"/>
  <c r="AM12" i="3"/>
  <c r="AQ12" i="3"/>
  <c r="AU12" i="3"/>
  <c r="H12" i="3"/>
  <c r="M12" i="3"/>
  <c r="R12" i="3"/>
  <c r="X12" i="3"/>
  <c r="AC12" i="3"/>
  <c r="AH12" i="3"/>
  <c r="AN12" i="3"/>
  <c r="AS12" i="3"/>
  <c r="J12" i="3"/>
  <c r="P12" i="3"/>
  <c r="U12" i="3"/>
  <c r="Z12" i="3"/>
  <c r="AF12" i="3"/>
  <c r="AK12" i="3"/>
  <c r="AP12" i="3"/>
  <c r="AV12" i="3"/>
  <c r="L12" i="3"/>
  <c r="Q12" i="3"/>
  <c r="V12" i="3"/>
  <c r="AB12" i="3"/>
  <c r="AG12" i="3"/>
  <c r="AL12" i="3"/>
  <c r="AR12" i="3"/>
  <c r="AW12" i="3"/>
  <c r="N12" i="3"/>
  <c r="AJ12" i="3"/>
  <c r="T12" i="3"/>
  <c r="AO12" i="3"/>
  <c r="Y12" i="3"/>
  <c r="AT12" i="3"/>
  <c r="I12" i="3"/>
  <c r="AD12" i="3"/>
  <c r="I10" i="3"/>
  <c r="M10" i="3"/>
  <c r="Q10" i="3"/>
  <c r="U10" i="3"/>
  <c r="Y10" i="3"/>
  <c r="AC10" i="3"/>
  <c r="AG10" i="3"/>
  <c r="AK10" i="3"/>
  <c r="AO10" i="3"/>
  <c r="AS10" i="3"/>
  <c r="AW10" i="3"/>
  <c r="H10" i="3"/>
  <c r="N10" i="3"/>
  <c r="S10" i="3"/>
  <c r="X10" i="3"/>
  <c r="AD10" i="3"/>
  <c r="AI10" i="3"/>
  <c r="AN10" i="3"/>
  <c r="AT10" i="3"/>
  <c r="K10" i="3"/>
  <c r="P10" i="3"/>
  <c r="V10" i="3"/>
  <c r="AA10" i="3"/>
  <c r="AF10" i="3"/>
  <c r="AL10" i="3"/>
  <c r="AQ10" i="3"/>
  <c r="AV10" i="3"/>
  <c r="L10" i="3"/>
  <c r="R10" i="3"/>
  <c r="W10" i="3"/>
  <c r="AB10" i="3"/>
  <c r="AH10" i="3"/>
  <c r="AM10" i="3"/>
  <c r="AR10" i="3"/>
  <c r="O10" i="3"/>
  <c r="AJ10" i="3"/>
  <c r="T10" i="3"/>
  <c r="AP10" i="3"/>
  <c r="Z10" i="3"/>
  <c r="AU10" i="3"/>
  <c r="J10" i="3"/>
  <c r="AE10" i="3"/>
  <c r="L31" i="3"/>
  <c r="L27" i="3" l="1"/>
  <c r="L32" i="3" l="1"/>
  <c r="H9" i="3" a="1"/>
  <c r="K9" i="3" l="1"/>
  <c r="O9" i="3"/>
  <c r="S9" i="3"/>
  <c r="W9" i="3"/>
  <c r="AA9" i="3"/>
  <c r="AE9" i="3"/>
  <c r="AI9" i="3"/>
  <c r="AM9" i="3"/>
  <c r="AQ9" i="3"/>
  <c r="AU9" i="3"/>
  <c r="H9" i="3"/>
  <c r="L9" i="3"/>
  <c r="P9" i="3"/>
  <c r="T9" i="3"/>
  <c r="X9" i="3"/>
  <c r="AB9" i="3"/>
  <c r="AF9" i="3"/>
  <c r="AJ9" i="3"/>
  <c r="AN9" i="3"/>
  <c r="AR9" i="3"/>
  <c r="AV9" i="3"/>
  <c r="I9" i="3"/>
  <c r="M9" i="3"/>
  <c r="Q9" i="3"/>
  <c r="U9" i="3"/>
  <c r="Y9" i="3"/>
  <c r="AC9" i="3"/>
  <c r="AG9" i="3"/>
  <c r="AK9" i="3"/>
  <c r="AO9" i="3"/>
  <c r="AS9" i="3"/>
  <c r="AW9" i="3"/>
  <c r="J9" i="3"/>
  <c r="N9" i="3"/>
  <c r="R9" i="3"/>
  <c r="V9" i="3"/>
  <c r="Z9" i="3"/>
  <c r="AD9" i="3"/>
  <c r="AH9" i="3"/>
  <c r="AL9" i="3"/>
  <c r="AP9" i="3"/>
  <c r="AT9" i="3"/>
  <c r="F23" i="1"/>
  <c r="F19" i="1"/>
  <c r="F15" i="1"/>
  <c r="F11" i="1"/>
  <c r="F7" i="1"/>
  <c r="F26" i="1"/>
  <c r="F22" i="1"/>
  <c r="F18" i="1"/>
  <c r="F14" i="1"/>
  <c r="F10" i="1"/>
  <c r="F6" i="1"/>
  <c r="F25" i="1"/>
  <c r="F21" i="1"/>
  <c r="F17" i="1"/>
  <c r="F13" i="1"/>
  <c r="F9" i="1"/>
  <c r="F5" i="1"/>
  <c r="F24" i="1"/>
  <c r="T31" i="3" s="1"/>
  <c r="F20" i="1"/>
  <c r="F16" i="1"/>
  <c r="F12" i="1"/>
  <c r="F8" i="1"/>
  <c r="F4" i="1"/>
  <c r="AJ31" i="3" l="1"/>
  <c r="T27" i="3"/>
  <c r="T32" i="3" s="1"/>
  <c r="AR27" i="3"/>
  <c r="AR31" i="3"/>
  <c r="AB27" i="3"/>
  <c r="AB31" i="3"/>
  <c r="D31" i="3"/>
  <c r="AJ27" i="3"/>
  <c r="D27" i="3"/>
  <c r="AJ32" i="3" l="1"/>
  <c r="D32" i="3"/>
  <c r="AR32" i="3"/>
  <c r="AB32" i="3"/>
</calcChain>
</file>

<file path=xl/sharedStrings.xml><?xml version="1.0" encoding="utf-8"?>
<sst xmlns="http://schemas.openxmlformats.org/spreadsheetml/2006/main" count="124" uniqueCount="37">
  <si>
    <t>Employee Name</t>
  </si>
  <si>
    <t>Sick Leave</t>
  </si>
  <si>
    <t>Bereavement</t>
  </si>
  <si>
    <t>Other</t>
  </si>
  <si>
    <t>List of Employees</t>
  </si>
  <si>
    <t>S</t>
  </si>
  <si>
    <t>M</t>
  </si>
  <si>
    <t>T</t>
  </si>
  <si>
    <t>W</t>
  </si>
  <si>
    <t>F</t>
  </si>
  <si>
    <t>Start Date</t>
  </si>
  <si>
    <t>End Date</t>
  </si>
  <si>
    <t># of Days Sick</t>
  </si>
  <si>
    <t>on Bereavement</t>
  </si>
  <si>
    <t>on Other</t>
  </si>
  <si>
    <t>Days on Leave</t>
  </si>
  <si>
    <t>Working Days</t>
  </si>
  <si>
    <t>Employee 1</t>
  </si>
  <si>
    <t>Employee 2</t>
  </si>
  <si>
    <t>Employee 3</t>
  </si>
  <si>
    <t>Employee 4</t>
  </si>
  <si>
    <t>Employee 5</t>
  </si>
  <si>
    <t>Company Holidays</t>
  </si>
  <si>
    <t>Days</t>
  </si>
  <si>
    <t>Description</t>
  </si>
  <si>
    <t>New Year's Day</t>
  </si>
  <si>
    <t>Christmas</t>
  </si>
  <si>
    <t>New Year's Eve</t>
  </si>
  <si>
    <t>Independence Day</t>
  </si>
  <si>
    <t>Thanksgiving</t>
  </si>
  <si>
    <t>EMPLOYEE ATTENDANCE RECORD</t>
  </si>
  <si>
    <t>on Vacation</t>
  </si>
  <si>
    <t>Vacation</t>
  </si>
  <si>
    <t>Type of Leave</t>
  </si>
  <si>
    <t>KEY STATISTICS</t>
  </si>
  <si>
    <t>Select an Employee:</t>
  </si>
  <si>
    <t>Select a Year: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</si>
</sst>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mmmm"/>
    <numFmt numFmtId="165" formatCode="d"/>
    <numFmt numFmtId="166" formatCode="&quot;LAST YEAR &quot;\ General"/>
    <numFmt numFmtId="167" formatCode="&quot;LAST YEAR &quot;General"/>
    <numFmt numFmtId="169" formatCode="mmmm\ \-\ yyyy"/>
  </numFmts>
  <fonts count="20" x14ac:knownFonts="1">
    <font>
      <sz val="10"/>
      <color theme="1"/>
      <name val="Trebuchet MS"/>
      <family val="2"/>
      <scheme val="minor"/>
    </font>
    <font>
      <sz val="11"/>
      <color theme="0"/>
      <name val="Trebuchet MS"/>
      <family val="2"/>
      <scheme val="minor"/>
    </font>
    <font>
      <sz val="10"/>
      <color theme="6" tint="-0.249977111117893"/>
      <name val="Trebuchet MS"/>
      <family val="2"/>
      <scheme val="minor"/>
    </font>
    <font>
      <sz val="9"/>
      <color theme="0"/>
      <name val="Trebuchet MS"/>
      <family val="2"/>
      <scheme val="minor"/>
    </font>
    <font>
      <sz val="12"/>
      <color theme="0"/>
      <name val="Trebuchet MS"/>
      <family val="2"/>
      <scheme val="minor"/>
    </font>
    <font>
      <sz val="11"/>
      <color theme="3"/>
      <name val="Bookman Old Style"/>
      <family val="1"/>
      <scheme val="major"/>
    </font>
    <font>
      <b/>
      <sz val="23"/>
      <color theme="3"/>
      <name val="Bookman Old Style"/>
      <family val="1"/>
      <scheme val="major"/>
    </font>
    <font>
      <sz val="9"/>
      <color theme="3"/>
      <name val="Bookman Old Style"/>
      <family val="1"/>
      <scheme val="major"/>
    </font>
    <font>
      <sz val="8"/>
      <color theme="3" tint="-0.499984740745262"/>
      <name val="Trebuchet MS"/>
      <family val="2"/>
      <scheme val="minor"/>
    </font>
    <font>
      <b/>
      <sz val="8"/>
      <color theme="9"/>
      <name val="Trebuchet MS"/>
      <family val="2"/>
      <scheme val="minor"/>
    </font>
    <font>
      <b/>
      <sz val="30"/>
      <color theme="0"/>
      <name val="Bookman Old Style"/>
      <family val="1"/>
      <scheme val="major"/>
    </font>
    <font>
      <b/>
      <sz val="30"/>
      <color theme="3"/>
      <name val="Bookman Old Style"/>
      <family val="1"/>
      <scheme val="major"/>
    </font>
    <font>
      <sz val="10"/>
      <color theme="1"/>
      <name val="Trebuchet MS"/>
      <family val="2"/>
      <scheme val="minor"/>
    </font>
    <font>
      <sz val="10"/>
      <color theme="1"/>
      <name val="Bookman Old Style"/>
      <family val="1"/>
      <scheme val="major"/>
    </font>
    <font>
      <b/>
      <sz val="26"/>
      <color theme="3"/>
      <name val="Bookman Old Style"/>
      <family val="2"/>
      <scheme val="major"/>
    </font>
    <font>
      <sz val="10"/>
      <color theme="3"/>
      <name val="Bookman Old Style"/>
      <family val="1"/>
      <scheme val="major"/>
    </font>
    <font>
      <sz val="9"/>
      <color theme="3" tint="-0.499984740745262"/>
      <name val="Trebuchet MS"/>
      <family val="2"/>
      <scheme val="minor"/>
    </font>
    <font>
      <sz val="9"/>
      <color theme="1"/>
      <name val="Trebuchet MS"/>
      <family val="2"/>
      <scheme val="minor"/>
    </font>
    <font>
      <b/>
      <sz val="9"/>
      <color theme="9"/>
      <name val="Trebuchet MS"/>
      <family val="2"/>
      <scheme val="minor"/>
    </font>
    <font>
      <sz val="9"/>
      <color theme="9"/>
      <name val="Trebuchet MS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2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 tint="-0.499984740745262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2" tint="-0.499984740745262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3" tint="-0.499984740745262"/>
      </top>
      <bottom/>
      <diagonal/>
    </border>
    <border>
      <left/>
      <right style="thin">
        <color theme="3" tint="0.39994506668294322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3" tint="0.39994506668294322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3" tint="0.39994506668294322"/>
      </right>
      <top/>
      <bottom/>
      <diagonal/>
    </border>
    <border>
      <left style="thin">
        <color theme="2" tint="-0.499984740745262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2" tint="-0.499984740745262"/>
      </right>
      <top/>
      <bottom style="thin">
        <color theme="0" tint="-0.14999847407452621"/>
      </bottom>
      <diagonal/>
    </border>
    <border>
      <left/>
      <right/>
      <top style="thin">
        <color theme="3" tint="0.39994506668294322"/>
      </top>
      <bottom/>
      <diagonal/>
    </border>
    <border>
      <left/>
      <right/>
      <top style="thick">
        <color theme="0"/>
      </top>
      <bottom/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/>
  </cellStyleXfs>
  <cellXfs count="69">
    <xf numFmtId="0" fontId="0" fillId="0" borderId="0" xfId="0">
      <alignment vertical="center"/>
    </xf>
    <xf numFmtId="15" fontId="0" fillId="0" borderId="0" xfId="0" applyNumberFormat="1">
      <alignment vertical="center"/>
    </xf>
    <xf numFmtId="0" fontId="2" fillId="0" borderId="0" xfId="0" applyFont="1" applyBorder="1" applyAlignment="1"/>
    <xf numFmtId="0" fontId="2" fillId="0" borderId="3" xfId="0" applyFont="1" applyBorder="1" applyAlignment="1"/>
    <xf numFmtId="0" fontId="0" fillId="0" borderId="0" xfId="0" applyBorder="1">
      <alignment vertical="center"/>
    </xf>
    <xf numFmtId="164" fontId="5" fillId="3" borderId="7" xfId="0" applyNumberFormat="1" applyFont="1" applyFill="1" applyBorder="1" applyAlignment="1">
      <alignment horizontal="left" vertical="center"/>
    </xf>
    <xf numFmtId="164" fontId="5" fillId="0" borderId="7" xfId="0" applyNumberFormat="1" applyFont="1" applyFill="1" applyBorder="1" applyAlignment="1">
      <alignment horizontal="left" vertical="center"/>
    </xf>
    <xf numFmtId="14" fontId="0" fillId="2" borderId="5" xfId="0" applyNumberFormat="1" applyFill="1" applyBorder="1">
      <alignment vertical="center"/>
    </xf>
    <xf numFmtId="14" fontId="0" fillId="2" borderId="0" xfId="0" applyNumberFormat="1" applyFill="1" applyBorder="1">
      <alignment vertical="center"/>
    </xf>
    <xf numFmtId="0" fontId="0" fillId="2" borderId="0" xfId="0" applyFill="1" applyBorder="1">
      <alignment vertical="center"/>
    </xf>
    <xf numFmtId="0" fontId="0" fillId="2" borderId="4" xfId="0" applyFill="1" applyBorder="1">
      <alignment vertical="center"/>
    </xf>
    <xf numFmtId="0" fontId="6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0" fillId="0" borderId="0" xfId="0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0" fillId="0" borderId="9" xfId="0" applyBorder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indent="1"/>
    </xf>
    <xf numFmtId="14" fontId="12" fillId="0" borderId="0" xfId="0" applyNumberFormat="1" applyFont="1" applyFill="1" applyBorder="1" applyAlignment="1">
      <alignment horizontal="left" vertical="center" indent="1"/>
    </xf>
    <xf numFmtId="0" fontId="7" fillId="0" borderId="12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1" fillId="2" borderId="13" xfId="0" applyFont="1" applyFill="1" applyBorder="1">
      <alignment vertical="center"/>
    </xf>
    <xf numFmtId="0" fontId="1" fillId="2" borderId="14" xfId="0" applyFont="1" applyFill="1" applyBorder="1">
      <alignment vertic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7" fillId="0" borderId="0" xfId="0" applyFont="1" applyFill="1" applyBorder="1" applyAlignment="1"/>
    <xf numFmtId="167" fontId="8" fillId="0" borderId="0" xfId="0" applyNumberFormat="1" applyFont="1" applyBorder="1" applyAlignment="1">
      <alignment vertical="top"/>
    </xf>
    <xf numFmtId="0" fontId="9" fillId="0" borderId="0" xfId="0" applyFont="1" applyBorder="1" applyAlignment="1"/>
    <xf numFmtId="0" fontId="0" fillId="0" borderId="20" xfId="0" applyBorder="1">
      <alignment vertical="center"/>
    </xf>
    <xf numFmtId="165" fontId="12" fillId="3" borderId="2" xfId="0" applyNumberFormat="1" applyFont="1" applyFill="1" applyBorder="1" applyAlignment="1">
      <alignment horizontal="center" vertical="center"/>
    </xf>
    <xf numFmtId="165" fontId="12" fillId="3" borderId="1" xfId="0" applyNumberFormat="1" applyFont="1" applyFill="1" applyBorder="1" applyAlignment="1">
      <alignment horizontal="center" vertical="center"/>
    </xf>
    <xf numFmtId="165" fontId="12" fillId="3" borderId="11" xfId="0" applyNumberFormat="1" applyFont="1" applyFill="1" applyBorder="1" applyAlignment="1">
      <alignment horizontal="center" vertical="center"/>
    </xf>
    <xf numFmtId="165" fontId="12" fillId="3" borderId="8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indent="1"/>
    </xf>
    <xf numFmtId="0" fontId="13" fillId="0" borderId="0" xfId="0" applyFont="1" applyFill="1" applyBorder="1" applyAlignment="1">
      <alignment horizontal="center" vertical="center"/>
    </xf>
    <xf numFmtId="0" fontId="14" fillId="0" borderId="0" xfId="1" applyFill="1" applyBorder="1" applyAlignment="1">
      <alignment vertical="center"/>
    </xf>
    <xf numFmtId="0" fontId="17" fillId="0" borderId="0" xfId="0" applyFont="1">
      <alignment vertical="center"/>
    </xf>
    <xf numFmtId="0" fontId="17" fillId="0" borderId="12" xfId="0" applyFont="1" applyBorder="1">
      <alignment vertical="center"/>
    </xf>
    <xf numFmtId="167" fontId="16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14" fillId="0" borderId="0" xfId="1" applyBorder="1" applyAlignment="1">
      <alignment horizontal="left" vertical="center" wrapText="1" indent="1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horizontal="center" vertical="center"/>
    </xf>
    <xf numFmtId="0" fontId="11" fillId="7" borderId="0" xfId="0" applyFont="1" applyFill="1" applyBorder="1" applyAlignment="1">
      <alignment horizontal="center" vertical="center"/>
    </xf>
    <xf numFmtId="166" fontId="16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167" fontId="16" fillId="0" borderId="0" xfId="0" applyNumberFormat="1" applyFont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indent="1"/>
    </xf>
    <xf numFmtId="0" fontId="4" fillId="2" borderId="21" xfId="0" applyFont="1" applyFill="1" applyBorder="1" applyAlignment="1">
      <alignment horizontal="left" vertical="center" indent="1"/>
    </xf>
    <xf numFmtId="0" fontId="11" fillId="5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 indent="1"/>
    </xf>
    <xf numFmtId="169" fontId="5" fillId="3" borderId="6" xfId="0" applyNumberFormat="1" applyFont="1" applyFill="1" applyBorder="1" applyAlignment="1">
      <alignment horizontal="left" vertical="center"/>
    </xf>
    <xf numFmtId="169" fontId="5" fillId="3" borderId="10" xfId="0" applyNumberFormat="1" applyFont="1" applyFill="1" applyBorder="1" applyAlignment="1">
      <alignment horizontal="left" vertical="center"/>
    </xf>
    <xf numFmtId="169" fontId="5" fillId="0" borderId="6" xfId="0" applyNumberFormat="1" applyFont="1" applyFill="1" applyBorder="1" applyAlignment="1">
      <alignment horizontal="left" vertical="center"/>
    </xf>
    <xf numFmtId="169" fontId="5" fillId="0" borderId="10" xfId="0" applyNumberFormat="1" applyFont="1" applyFill="1" applyBorder="1" applyAlignment="1">
      <alignment horizontal="left" vertical="center"/>
    </xf>
    <xf numFmtId="165" fontId="12" fillId="0" borderId="2" xfId="0" applyNumberFormat="1" applyFont="1" applyFill="1" applyBorder="1" applyAlignment="1">
      <alignment horizontal="center" vertical="center"/>
    </xf>
    <xf numFmtId="165" fontId="12" fillId="0" borderId="1" xfId="0" applyNumberFormat="1" applyFont="1" applyFill="1" applyBorder="1" applyAlignment="1">
      <alignment horizontal="center" vertical="center"/>
    </xf>
    <xf numFmtId="165" fontId="12" fillId="0" borderId="11" xfId="0" applyNumberFormat="1" applyFont="1" applyFill="1" applyBorder="1" applyAlignment="1">
      <alignment horizontal="center" vertical="center"/>
    </xf>
    <xf numFmtId="165" fontId="12" fillId="0" borderId="8" xfId="0" applyNumberFormat="1" applyFont="1" applyFill="1" applyBorder="1" applyAlignment="1">
      <alignment horizontal="center" vertical="center"/>
    </xf>
  </cellXfs>
  <cellStyles count="2">
    <cellStyle name="Normal" xfId="0" builtinId="0" customBuiltin="1"/>
    <cellStyle name="Title" xfId="1" builtinId="15" customBuiltin="1"/>
  </cellStyles>
  <dxfs count="48"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8"/>
        </patternFill>
      </fill>
    </dxf>
    <dxf>
      <font>
        <color theme="3" tint="-0.24994659260841701"/>
      </font>
      <fill>
        <patternFill>
          <bgColor theme="4"/>
        </patternFill>
      </fill>
    </dxf>
    <dxf>
      <font>
        <color theme="2" tint="-0.24994659260841701"/>
      </font>
    </dxf>
    <dxf>
      <font>
        <color theme="0" tint="-0.14996795556505021"/>
      </font>
      <numFmt numFmtId="168" formatCode=";;;"/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8"/>
        </patternFill>
      </fill>
    </dxf>
    <dxf>
      <font>
        <color theme="3" tint="-0.24994659260841701"/>
      </font>
      <fill>
        <patternFill>
          <bgColor theme="4"/>
        </patternFill>
      </fill>
    </dxf>
    <dxf>
      <font>
        <b/>
        <i val="0"/>
        <color rgb="FF0070C0"/>
      </font>
    </dxf>
    <dxf>
      <font>
        <color theme="2" tint="-0.24994659260841701"/>
      </font>
    </dxf>
    <dxf>
      <font>
        <color theme="0" tint="-0.14996795556505021"/>
      </font>
      <numFmt numFmtId="168" formatCode=";;;"/>
    </dxf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Bookman Old Style"/>
        <scheme val="major"/>
      </font>
      <alignment horizontal="left" vertical="center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Bookman Old Style"/>
        <scheme val="major"/>
      </font>
    </dxf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Bookman Old Style"/>
        <scheme val="major"/>
      </font>
      <alignment horizontal="left" vertical="center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Bookman Old Style"/>
        <scheme val="major"/>
      </font>
    </dxf>
    <dxf>
      <font>
        <b val="0"/>
        <i val="0"/>
      </font>
    </dxf>
    <dxf>
      <fill>
        <patternFill>
          <bgColor theme="2"/>
        </patternFill>
      </fill>
    </dxf>
    <dxf>
      <font>
        <b/>
        <i val="0"/>
      </font>
    </dxf>
    <dxf>
      <font>
        <color theme="0"/>
      </font>
      <fill>
        <patternFill>
          <bgColor theme="3"/>
        </patternFill>
      </fill>
      <border>
        <vertical/>
      </border>
    </dxf>
    <dxf>
      <font>
        <color theme="3"/>
      </font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3" tint="0.39994506668294322"/>
        </vertical>
        <horizontal/>
      </border>
    </dxf>
    <dxf>
      <border>
        <top style="thin">
          <color theme="1"/>
        </top>
        <bottom style="thin">
          <color theme="1"/>
        </bottom>
      </border>
    </dxf>
    <dxf>
      <border>
        <top style="thin">
          <color theme="1"/>
        </top>
        <bottom style="thin">
          <color theme="1"/>
        </bottom>
      </border>
    </dxf>
    <dxf>
      <font>
        <b/>
        <color theme="1"/>
      </font>
    </dxf>
    <dxf>
      <font>
        <b/>
        <color theme="1" tint="0.499984740745262"/>
      </font>
    </dxf>
    <dxf>
      <font>
        <b/>
        <color theme="1"/>
      </font>
    </dxf>
    <dxf>
      <font>
        <b/>
        <color theme="1" tint="0.499984740745262"/>
      </font>
    </dxf>
    <dxf>
      <font>
        <b/>
        <color theme="1"/>
      </font>
      <border>
        <bottom style="thin">
          <color theme="0" tint="-0.249977111117893"/>
        </bottom>
      </border>
    </dxf>
    <dxf>
      <font>
        <color theme="1"/>
      </font>
      <fill>
        <patternFill patternType="solid">
          <fgColor theme="0" tint="-0.249977111117893"/>
          <bgColor theme="0" tint="-0.249977111117893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</border>
    </dxf>
    <dxf>
      <fill>
        <patternFill patternType="solid">
          <fgColor theme="0" tint="-0.14996795556505021"/>
          <bgColor theme="0" tint="-4.9989318521683403E-2"/>
        </patternFill>
      </fill>
      <border>
        <left style="thin">
          <color theme="0" tint="-0.249977111117893"/>
        </left>
        <right style="thin">
          <color theme="0" tint="-0.249977111117893"/>
        </right>
        <vertical style="thin">
          <color theme="1" tint="0.34998626667073579"/>
        </vertical>
      </border>
    </dxf>
    <dxf>
      <fill>
        <patternFill patternType="solid">
          <fgColor theme="0" tint="-0.14996795556505021"/>
          <bgColor theme="0" tint="-4.9989318521683403E-2"/>
        </patternFill>
      </fill>
      <border>
        <top style="thin">
          <color theme="0" tint="-0.249977111117893"/>
        </top>
        <bottom style="thin">
          <color theme="0" tint="-0.249977111117893"/>
        </bottom>
      </border>
    </dxf>
    <dxf>
      <font>
        <color theme="0"/>
      </font>
      <fill>
        <patternFill patternType="solid">
          <fgColor theme="1"/>
          <bgColor theme="1"/>
        </patternFill>
      </fill>
      <border>
        <left/>
        <right/>
        <vertical/>
      </border>
    </dxf>
    <dxf>
      <font>
        <color theme="0"/>
      </font>
      <fill>
        <patternFill patternType="solid">
          <fgColor theme="1"/>
          <bgColor theme="1"/>
        </patternFill>
      </fill>
      <border>
        <left/>
        <right/>
        <vertical/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0" tint="-0.14996795556505021"/>
        </left>
        <right style="thin">
          <color theme="0" tint="-0.14996795556505021"/>
        </right>
        <vertical style="thin">
          <color theme="1" tint="0.34998626667073579"/>
        </vertical>
      </border>
    </dxf>
  </dxfs>
  <tableStyles count="2" defaultTableStyle="Table Style 1" defaultPivotStyle="Leave Report">
    <tableStyle name="Leave Report" table="0" count="13">
      <tableStyleElement type="wholeTable" dxfId="47"/>
      <tableStyleElement type="headerRow" dxfId="46"/>
      <tableStyleElement type="totalRow" dxfId="45"/>
      <tableStyleElement type="firstRowStripe" dxfId="44"/>
      <tableStyleElement type="firstColumnStripe" dxfId="43"/>
      <tableStyleElement type="firstSubtotalColumn" dxfId="42"/>
      <tableStyleElement type="firstSubtotalRow" dxfId="41"/>
      <tableStyleElement type="secondSubtotalRow" dxfId="40"/>
      <tableStyleElement type="firstRowSubheading" dxfId="39"/>
      <tableStyleElement type="secondRowSubheading" dxfId="38"/>
      <tableStyleElement type="thirdRowSubheading" dxfId="37"/>
      <tableStyleElement type="pageFieldLabels" dxfId="36"/>
      <tableStyleElement type="pageFieldValues" dxfId="35"/>
    </tableStyle>
    <tableStyle name="Table Style 1" pivot="0" count="5">
      <tableStyleElement type="wholeTable" dxfId="34"/>
      <tableStyleElement type="headerRow" dxfId="33"/>
      <tableStyleElement type="firstColumn" dxfId="32"/>
      <tableStyleElement type="firstRowStripe" dxfId="31"/>
      <tableStyleElement type="firstHeaderCell" dxfId="3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Employee Leave Tracker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Settings!A1"/><Relationship Id="rId1" Type="http://schemas.openxmlformats.org/officeDocument/2006/relationships/hyperlink" Target="#'Calendar View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Employee Leave Tracker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0</xdr:colOff>
      <xdr:row>0</xdr:row>
      <xdr:rowOff>77066</xdr:rowOff>
    </xdr:from>
    <xdr:to>
      <xdr:col>49</xdr:col>
      <xdr:colOff>9525</xdr:colOff>
      <xdr:row>0</xdr:row>
      <xdr:rowOff>333226</xdr:rowOff>
    </xdr:to>
    <xdr:sp macro="" textlink="">
      <xdr:nvSpPr>
        <xdr:cNvPr id="48" name="Track Attendance" descr="Click to view the Employee Leave Tracker sheet." title="Employee Leave">
          <a:hlinkClick xmlns:r="http://schemas.openxmlformats.org/officeDocument/2006/relationships" r:id="rId1" tooltip="Click to view the Employee Leave Tracker sheet"/>
        </xdr:cNvPr>
        <xdr:cNvSpPr txBox="1"/>
      </xdr:nvSpPr>
      <xdr:spPr>
        <a:xfrm>
          <a:off x="9277350" y="77066"/>
          <a:ext cx="2390775" cy="256160"/>
        </a:xfrm>
        <a:prstGeom prst="rect">
          <a:avLst/>
        </a:prstGeom>
        <a:solidFill>
          <a:schemeClr val="accent5">
            <a:lumMod val="75000"/>
          </a:schemeClr>
        </a:solidFill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US" sz="1100" b="0">
              <a:solidFill>
                <a:schemeClr val="bg1"/>
              </a:solidFill>
              <a:latin typeface="+mn-lt"/>
            </a:rPr>
            <a:t>Employee</a:t>
          </a:r>
          <a:r>
            <a:rPr lang="en-US" sz="1100" b="0" baseline="0">
              <a:solidFill>
                <a:schemeClr val="bg1"/>
              </a:solidFill>
              <a:latin typeface="+mn-lt"/>
            </a:rPr>
            <a:t> </a:t>
          </a:r>
          <a:r>
            <a:rPr lang="en-US" sz="1100" b="0">
              <a:solidFill>
                <a:schemeClr val="bg1"/>
              </a:solidFill>
              <a:latin typeface="+mn-lt"/>
            </a:rPr>
            <a:t>Leave</a:t>
          </a:r>
          <a:r>
            <a:rPr lang="en-US" sz="1100" b="0">
              <a:solidFill>
                <a:schemeClr val="bg1"/>
              </a:solidFill>
              <a:latin typeface="+mn-lt"/>
              <a:sym typeface="Webdings"/>
            </a:rPr>
            <a:t></a:t>
          </a:r>
          <a:endParaRPr lang="en-US" sz="1100" b="0">
            <a:solidFill>
              <a:schemeClr val="bg1"/>
            </a:solidFill>
            <a:latin typeface="+mn-lt"/>
          </a:endParaRP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190500</xdr:rowOff>
    </xdr:from>
    <xdr:to>
      <xdr:col>2</xdr:col>
      <xdr:colOff>790956</xdr:colOff>
      <xdr:row>0</xdr:row>
      <xdr:rowOff>446660</xdr:rowOff>
    </xdr:to>
    <xdr:sp macro="" textlink="">
      <xdr:nvSpPr>
        <xdr:cNvPr id="7" name="Back to Calendar View" descr="Click to view the Calendar View sheet." title="Back to Calendar View">
          <a:hlinkClick xmlns:r="http://schemas.openxmlformats.org/officeDocument/2006/relationships" r:id="rId1" tooltip="Click to view the Calendar View sheet"/>
        </xdr:cNvPr>
        <xdr:cNvSpPr txBox="1"/>
      </xdr:nvSpPr>
      <xdr:spPr>
        <a:xfrm>
          <a:off x="228600" y="190500"/>
          <a:ext cx="2505456" cy="256160"/>
        </a:xfrm>
        <a:prstGeom prst="rect">
          <a:avLst/>
        </a:prstGeom>
        <a:solidFill>
          <a:schemeClr val="accent5">
            <a:lumMod val="75000"/>
          </a:schemeClr>
        </a:solidFill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100" b="0">
              <a:solidFill>
                <a:schemeClr val="bg1"/>
              </a:solidFill>
              <a:latin typeface="+mn-lt"/>
              <a:sym typeface="Webdings"/>
            </a:rPr>
            <a:t></a:t>
          </a:r>
          <a:r>
            <a:rPr lang="en-US" sz="1100" b="0">
              <a:solidFill>
                <a:schemeClr val="bg1"/>
              </a:solidFill>
              <a:latin typeface="+mn-lt"/>
            </a:rPr>
            <a:t>Back to Calendar View</a:t>
          </a:r>
        </a:p>
      </xdr:txBody>
    </xdr:sp>
    <xdr:clientData fPrintsWithSheet="0"/>
  </xdr:twoCellAnchor>
  <xdr:twoCellAnchor>
    <xdr:from>
      <xdr:col>3</xdr:col>
      <xdr:colOff>695326</xdr:colOff>
      <xdr:row>0</xdr:row>
      <xdr:rowOff>190500</xdr:rowOff>
    </xdr:from>
    <xdr:to>
      <xdr:col>6</xdr:col>
      <xdr:colOff>9525</xdr:colOff>
      <xdr:row>0</xdr:row>
      <xdr:rowOff>448391</xdr:rowOff>
    </xdr:to>
    <xdr:sp macro="" textlink="">
      <xdr:nvSpPr>
        <xdr:cNvPr id="8" name="Modify Settings" descr="Click to view the Settings sheet." title="Modify Settings">
          <a:hlinkClick xmlns:r="http://schemas.openxmlformats.org/officeDocument/2006/relationships" r:id="rId2" tooltip="Click to view the Settings sheet"/>
        </xdr:cNvPr>
        <xdr:cNvSpPr txBox="1"/>
      </xdr:nvSpPr>
      <xdr:spPr>
        <a:xfrm>
          <a:off x="3781426" y="190500"/>
          <a:ext cx="2505074" cy="257891"/>
        </a:xfrm>
        <a:prstGeom prst="rect">
          <a:avLst/>
        </a:prstGeom>
        <a:solidFill>
          <a:schemeClr val="accent5">
            <a:lumMod val="75000"/>
          </a:schemeClr>
        </a:solidFill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100" b="0">
              <a:solidFill>
                <a:schemeClr val="bg1"/>
              </a:solidFill>
              <a:latin typeface="+mn-lt"/>
            </a:rPr>
            <a:t>Modify Settings</a:t>
          </a:r>
          <a:r>
            <a:rPr lang="en-US" sz="1100" b="0">
              <a:solidFill>
                <a:schemeClr val="bg1"/>
              </a:solidFill>
              <a:latin typeface="+mn-lt"/>
              <a:sym typeface="Webdings"/>
            </a:rPr>
            <a:t></a:t>
          </a:r>
          <a:endParaRPr lang="en-US" sz="1100" b="0">
            <a:solidFill>
              <a:schemeClr val="bg1"/>
            </a:solidFill>
            <a:latin typeface="+mn-lt"/>
          </a:endParaRPr>
        </a:p>
      </xdr:txBody>
    </xdr:sp>
    <xdr:clientData fPrintsWithSheet="0"/>
  </xdr:twoCellAnchor>
  <xdr:twoCellAnchor>
    <xdr:from>
      <xdr:col>2</xdr:col>
      <xdr:colOff>1114424</xdr:colOff>
      <xdr:row>0</xdr:row>
      <xdr:rowOff>503745</xdr:rowOff>
    </xdr:from>
    <xdr:to>
      <xdr:col>6</xdr:col>
      <xdr:colOff>9524</xdr:colOff>
      <xdr:row>0</xdr:row>
      <xdr:rowOff>647700</xdr:rowOff>
    </xdr:to>
    <xdr:sp macro="" textlink="">
      <xdr:nvSpPr>
        <xdr:cNvPr id="5" name="Settings Note" descr="Add Employees, Company Holidays, &amp; Leave Types." title="Modify Settings tip"/>
        <xdr:cNvSpPr txBox="1"/>
      </xdr:nvSpPr>
      <xdr:spPr>
        <a:xfrm>
          <a:off x="3057524" y="503745"/>
          <a:ext cx="3248025" cy="1439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r"/>
          <a:r>
            <a:rPr lang="en-US" sz="8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ADD EMPLOYEES, COMPANY HOLIDAYS, &amp;</a:t>
          </a:r>
          <a:r>
            <a:rPr lang="en-US" sz="80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LEAVE </a:t>
          </a:r>
          <a:r>
            <a:rPr lang="en-US" sz="8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TYPES</a:t>
          </a: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190500</xdr:rowOff>
    </xdr:from>
    <xdr:to>
      <xdr:col>3</xdr:col>
      <xdr:colOff>533400</xdr:colOff>
      <xdr:row>0</xdr:row>
      <xdr:rowOff>448391</xdr:rowOff>
    </xdr:to>
    <xdr:sp macro="" textlink="">
      <xdr:nvSpPr>
        <xdr:cNvPr id="2" name="Back to Attendance Tracker" descr="Click to view the Employee Leave Tracker sheet." title="Back to Attendance Tracker">
          <a:hlinkClick xmlns:r="http://schemas.openxmlformats.org/officeDocument/2006/relationships" r:id="rId1" tooltip="Click to view the Employee Leave Tracker sheet"/>
        </xdr:cNvPr>
        <xdr:cNvSpPr txBox="1"/>
      </xdr:nvSpPr>
      <xdr:spPr>
        <a:xfrm>
          <a:off x="228600" y="190500"/>
          <a:ext cx="2514600" cy="257891"/>
        </a:xfrm>
        <a:prstGeom prst="rect">
          <a:avLst/>
        </a:prstGeom>
        <a:solidFill>
          <a:schemeClr val="accent5">
            <a:lumMod val="75000"/>
          </a:schemeClr>
        </a:solidFill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100" b="0">
              <a:solidFill>
                <a:schemeClr val="bg1"/>
              </a:solidFill>
              <a:latin typeface="+mn-lt"/>
              <a:sym typeface="Webdings"/>
            </a:rPr>
            <a:t></a:t>
          </a:r>
          <a:r>
            <a:rPr lang="en-US" sz="1100" b="0">
              <a:solidFill>
                <a:schemeClr val="bg1"/>
              </a:solidFill>
              <a:latin typeface="+mn-lt"/>
            </a:rPr>
            <a:t>Back to Leave Tracker</a:t>
          </a:r>
        </a:p>
      </xdr:txBody>
    </xdr:sp>
    <xdr:clientData fPrintsWithSheet="0"/>
  </xdr:twoCellAnchor>
</xdr:wsDr>
</file>

<file path=xl/tables/table1.xml><?xml version="1.0" encoding="utf-8"?>
<table xmlns="http://schemas.openxmlformats.org/spreadsheetml/2006/main" id="1" name="tblLeave" displayName="tblLeave" ref="B3:F26" headerRowDxfId="29" dataDxfId="28">
  <autoFilter ref="B3:F26"/>
  <tableColumns count="5">
    <tableColumn id="1" name="Employee Name" totalsRowLabel="Total" dataDxfId="27"/>
    <tableColumn id="2" name="Start Date" dataDxfId="26"/>
    <tableColumn id="3" name="End Date" dataDxfId="25"/>
    <tableColumn id="4" name="Type of Leave" dataDxfId="24"/>
    <tableColumn id="5" name="Days" totalsRowFunction="sum" dataDxfId="23">
      <calculatedColumnFormula>NETWORKDAYS(tblLeave[[#This Row],[Start Date]],tblLeave[[#This Row],[End Date]],lstHolidays)</calculatedColumnFormula>
    </tableColumn>
  </tableColumns>
  <tableStyleInfo name="Table Style 1" showFirstColumn="1" showLastColumn="0" showRowStripes="1" showColumnStripes="0"/>
  <extLst>
    <ext xmlns:x14="http://schemas.microsoft.com/office/spreadsheetml/2009/9/main" uri="{504A1905-F514-4f6f-8877-14C23A59335A}">
      <x14:table altText="Employee Leave Tracker" altTextSummary="List of dates and leave type for each employee."/>
    </ext>
  </extLst>
</table>
</file>

<file path=xl/tables/table2.xml><?xml version="1.0" encoding="utf-8"?>
<table xmlns="http://schemas.openxmlformats.org/spreadsheetml/2006/main" id="2" name="tblLeaveTypes" displayName="tblLeaveTypes" ref="D3:D7" totalsRowShown="0" headerRowDxfId="22" dataDxfId="21">
  <tableColumns count="1">
    <tableColumn id="1" name="Type of Leave" dataDxfId="20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ype of Leave" altTextSummary="List of employee absence types such as Sick Leave, Vacation, Bereavement, and Other. "/>
    </ext>
  </extLst>
</table>
</file>

<file path=xl/tables/table3.xml><?xml version="1.0" encoding="utf-8"?>
<table xmlns="http://schemas.openxmlformats.org/spreadsheetml/2006/main" id="3" name="tblCompanyHolidays" displayName="tblCompanyHolidays" ref="F3:G10" totalsRowShown="0" headerRowDxfId="19" dataDxfId="18">
  <tableColumns count="2">
    <tableColumn id="1" name="Company Holidays" dataDxfId="17"/>
    <tableColumn id="2" name="Description" dataDxfId="16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Company Holidays" altTextSummary="List of company holiday dates and holiday description."/>
    </ext>
  </extLst>
</table>
</file>

<file path=xl/tables/table4.xml><?xml version="1.0" encoding="utf-8"?>
<table xmlns="http://schemas.openxmlformats.org/spreadsheetml/2006/main" id="4" name="tblEmployees" displayName="tblEmployees" ref="B3:B8" totalsRowShown="0" headerRowDxfId="15" dataDxfId="14">
  <sortState ref="B3:B25">
    <sortCondition ref="B2:B25"/>
  </sortState>
  <tableColumns count="1">
    <tableColumn id="1" name="List of Employees" dataDxfId="13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List of Employees" altTextSummary="Employee names"/>
    </ext>
  </extLst>
</table>
</file>

<file path=xl/theme/theme1.xml><?xml version="1.0" encoding="utf-8"?>
<a:theme xmlns:a="http://schemas.openxmlformats.org/drawingml/2006/main" name="Employee Attendance Tracker">
  <a:themeElements>
    <a:clrScheme name="Custom 3">
      <a:dk1>
        <a:sysClr val="windowText" lastClr="000000"/>
      </a:dk1>
      <a:lt1>
        <a:sysClr val="window" lastClr="FFFFFF"/>
      </a:lt1>
      <a:dk2>
        <a:srgbClr val="36384E"/>
      </a:dk2>
      <a:lt2>
        <a:srgbClr val="E6E6E6"/>
      </a:lt2>
      <a:accent1>
        <a:srgbClr val="8BBEDD"/>
      </a:accent1>
      <a:accent2>
        <a:srgbClr val="53B9B4"/>
      </a:accent2>
      <a:accent3>
        <a:srgbClr val="9FD179"/>
      </a:accent3>
      <a:accent4>
        <a:srgbClr val="F6E166"/>
      </a:accent4>
      <a:accent5>
        <a:srgbClr val="F9A755"/>
      </a:accent5>
      <a:accent6>
        <a:srgbClr val="ED7669"/>
      </a:accent6>
      <a:hlink>
        <a:srgbClr val="0000FF"/>
      </a:hlink>
      <a:folHlink>
        <a:srgbClr val="800080"/>
      </a:folHlink>
    </a:clrScheme>
    <a:fontScheme name="67 employee attendance tracker">
      <a:majorFont>
        <a:latin typeface="Bookman Old Style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3"/>
    <pageSetUpPr fitToPage="1"/>
  </sheetPr>
  <dimension ref="A1:AY35"/>
  <sheetViews>
    <sheetView showGridLines="0" tabSelected="1" topLeftCell="A2" zoomScale="70" zoomScaleNormal="70" workbookViewId="0">
      <selection activeCell="AN5" sqref="AN5:AW6"/>
    </sheetView>
  </sheetViews>
  <sheetFormatPr defaultRowHeight="15" x14ac:dyDescent="0.3"/>
  <cols>
    <col min="1" max="1" width="2.28515625" customWidth="1"/>
    <col min="2" max="2" width="3.28515625" customWidth="1"/>
    <col min="3" max="6" width="3.5703125" customWidth="1"/>
    <col min="7" max="7" width="5.85546875" customWidth="1"/>
    <col min="8" max="49" width="3.5703125" customWidth="1"/>
    <col min="50" max="50" width="2.28515625" customWidth="1"/>
  </cols>
  <sheetData>
    <row r="1" spans="1:49" ht="27.75" customHeight="1" x14ac:dyDescent="0.3"/>
    <row r="2" spans="1:49" ht="11.25" customHeight="1" x14ac:dyDescent="0.3">
      <c r="A2" s="4"/>
      <c r="B2" s="47" t="s">
        <v>30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49" ht="11.25" customHeight="1" x14ac:dyDescent="0.3">
      <c r="A3" s="4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"/>
      <c r="AE3" s="60" t="s">
        <v>35</v>
      </c>
      <c r="AF3" s="60"/>
      <c r="AG3" s="60"/>
      <c r="AH3" s="60"/>
      <c r="AI3" s="60"/>
      <c r="AJ3" s="60"/>
      <c r="AK3" s="60"/>
      <c r="AL3" s="60"/>
      <c r="AM3" s="60"/>
      <c r="AN3" s="56" t="s">
        <v>17</v>
      </c>
      <c r="AO3" s="56"/>
      <c r="AP3" s="56"/>
      <c r="AQ3" s="56"/>
      <c r="AR3" s="56"/>
      <c r="AS3" s="56"/>
      <c r="AT3" s="56"/>
      <c r="AU3" s="56"/>
      <c r="AV3" s="56"/>
      <c r="AW3" s="56"/>
    </row>
    <row r="4" spans="1:49" ht="11.25" customHeight="1" thickBot="1" x14ac:dyDescent="0.35">
      <c r="A4" s="4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"/>
      <c r="AE4" s="60"/>
      <c r="AF4" s="60"/>
      <c r="AG4" s="60"/>
      <c r="AH4" s="60"/>
      <c r="AI4" s="60"/>
      <c r="AJ4" s="60"/>
      <c r="AK4" s="60"/>
      <c r="AL4" s="60"/>
      <c r="AM4" s="60"/>
      <c r="AN4" s="56"/>
      <c r="AO4" s="56"/>
      <c r="AP4" s="56"/>
      <c r="AQ4" s="56"/>
      <c r="AR4" s="56"/>
      <c r="AS4" s="56"/>
      <c r="AT4" s="56"/>
      <c r="AU4" s="56"/>
      <c r="AV4" s="56"/>
      <c r="AW4" s="56"/>
    </row>
    <row r="5" spans="1:49" ht="11.25" customHeight="1" thickTop="1" x14ac:dyDescent="0.3">
      <c r="A5" s="4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"/>
      <c r="AE5" s="60" t="s">
        <v>36</v>
      </c>
      <c r="AF5" s="60"/>
      <c r="AG5" s="60"/>
      <c r="AH5" s="60"/>
      <c r="AI5" s="60"/>
      <c r="AJ5" s="60"/>
      <c r="AK5" s="60"/>
      <c r="AL5" s="60"/>
      <c r="AM5" s="60"/>
      <c r="AN5" s="57">
        <v>2016</v>
      </c>
      <c r="AO5" s="57"/>
      <c r="AP5" s="57"/>
      <c r="AQ5" s="57"/>
      <c r="AR5" s="57"/>
      <c r="AS5" s="57"/>
      <c r="AT5" s="57"/>
      <c r="AU5" s="57"/>
      <c r="AV5" s="57"/>
      <c r="AW5" s="57"/>
    </row>
    <row r="6" spans="1:49" ht="11.25" customHeight="1" x14ac:dyDescent="0.3">
      <c r="A6" s="4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"/>
      <c r="AE6" s="60"/>
      <c r="AF6" s="60"/>
      <c r="AG6" s="60"/>
      <c r="AH6" s="60"/>
      <c r="AI6" s="60"/>
      <c r="AJ6" s="60"/>
      <c r="AK6" s="60"/>
      <c r="AL6" s="60"/>
      <c r="AM6" s="60"/>
      <c r="AN6" s="56"/>
      <c r="AO6" s="56"/>
      <c r="AP6" s="56"/>
      <c r="AQ6" s="56"/>
      <c r="AR6" s="56"/>
      <c r="AS6" s="56"/>
      <c r="AT6" s="56"/>
      <c r="AU6" s="56"/>
      <c r="AV6" s="56"/>
      <c r="AW6" s="56"/>
    </row>
    <row r="7" spans="1:49" ht="11.25" customHeight="1" x14ac:dyDescent="0.3">
      <c r="A7" s="4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6.5" x14ac:dyDescent="0.35">
      <c r="B8" s="23"/>
      <c r="C8" s="24"/>
      <c r="D8" s="24"/>
      <c r="E8" s="24"/>
      <c r="F8" s="24"/>
      <c r="G8" s="24"/>
      <c r="H8" s="25" t="s">
        <v>5</v>
      </c>
      <c r="I8" s="26" t="s">
        <v>6</v>
      </c>
      <c r="J8" s="26" t="s">
        <v>7</v>
      </c>
      <c r="K8" s="26" t="s">
        <v>8</v>
      </c>
      <c r="L8" s="26" t="s">
        <v>7</v>
      </c>
      <c r="M8" s="26" t="s">
        <v>9</v>
      </c>
      <c r="N8" s="27" t="s">
        <v>5</v>
      </c>
      <c r="O8" s="28" t="s">
        <v>5</v>
      </c>
      <c r="P8" s="26" t="s">
        <v>6</v>
      </c>
      <c r="Q8" s="26" t="s">
        <v>7</v>
      </c>
      <c r="R8" s="26" t="s">
        <v>8</v>
      </c>
      <c r="S8" s="26" t="s">
        <v>7</v>
      </c>
      <c r="T8" s="26" t="s">
        <v>9</v>
      </c>
      <c r="U8" s="26" t="s">
        <v>5</v>
      </c>
      <c r="V8" s="26" t="s">
        <v>5</v>
      </c>
      <c r="W8" s="26" t="s">
        <v>6</v>
      </c>
      <c r="X8" s="26" t="s">
        <v>7</v>
      </c>
      <c r="Y8" s="26" t="s">
        <v>8</v>
      </c>
      <c r="Z8" s="26" t="s">
        <v>7</v>
      </c>
      <c r="AA8" s="26" t="s">
        <v>9</v>
      </c>
      <c r="AB8" s="26" t="s">
        <v>5</v>
      </c>
      <c r="AC8" s="26" t="s">
        <v>5</v>
      </c>
      <c r="AD8" s="26" t="s">
        <v>6</v>
      </c>
      <c r="AE8" s="26" t="s">
        <v>7</v>
      </c>
      <c r="AF8" s="26" t="s">
        <v>8</v>
      </c>
      <c r="AG8" s="26" t="s">
        <v>7</v>
      </c>
      <c r="AH8" s="26" t="s">
        <v>9</v>
      </c>
      <c r="AI8" s="26" t="s">
        <v>5</v>
      </c>
      <c r="AJ8" s="26" t="s">
        <v>5</v>
      </c>
      <c r="AK8" s="26" t="s">
        <v>6</v>
      </c>
      <c r="AL8" s="26" t="s">
        <v>7</v>
      </c>
      <c r="AM8" s="26" t="s">
        <v>8</v>
      </c>
      <c r="AN8" s="26" t="s">
        <v>7</v>
      </c>
      <c r="AO8" s="26" t="s">
        <v>9</v>
      </c>
      <c r="AP8" s="26" t="s">
        <v>5</v>
      </c>
      <c r="AQ8" s="26" t="s">
        <v>5</v>
      </c>
      <c r="AR8" s="26" t="s">
        <v>6</v>
      </c>
      <c r="AS8" s="26" t="s">
        <v>7</v>
      </c>
      <c r="AT8" s="26" t="s">
        <v>8</v>
      </c>
      <c r="AU8" s="26" t="s">
        <v>7</v>
      </c>
      <c r="AV8" s="26" t="s">
        <v>9</v>
      </c>
      <c r="AW8" s="29" t="s">
        <v>5</v>
      </c>
    </row>
    <row r="9" spans="1:49" ht="18.75" customHeight="1" x14ac:dyDescent="0.3">
      <c r="B9" s="5"/>
      <c r="C9" s="61">
        <f>DATE($AN$5-1,ROWS($C$9:C17),1)</f>
        <v>42248</v>
      </c>
      <c r="D9" s="61"/>
      <c r="E9" s="61"/>
      <c r="F9" s="61"/>
      <c r="G9" s="62"/>
      <c r="H9" s="34">
        <f t="array" aca="1" ref="H9:AW9" ca="1">calendar</f>
        <v>42610</v>
      </c>
      <c r="I9" s="35">
        <f ca="1"/>
        <v>42611</v>
      </c>
      <c r="J9" s="35">
        <f ca="1"/>
        <v>42612</v>
      </c>
      <c r="K9" s="35">
        <f ca="1"/>
        <v>42613</v>
      </c>
      <c r="L9" s="35">
        <f ca="1"/>
        <v>42614</v>
      </c>
      <c r="M9" s="35">
        <f ca="1"/>
        <v>42615</v>
      </c>
      <c r="N9" s="36">
        <f ca="1"/>
        <v>42616</v>
      </c>
      <c r="O9" s="34">
        <f ca="1"/>
        <v>42617</v>
      </c>
      <c r="P9" s="35">
        <f ca="1"/>
        <v>42618</v>
      </c>
      <c r="Q9" s="35">
        <f ca="1"/>
        <v>42619</v>
      </c>
      <c r="R9" s="35">
        <f ca="1"/>
        <v>42620</v>
      </c>
      <c r="S9" s="35">
        <f ca="1"/>
        <v>42621</v>
      </c>
      <c r="T9" s="35">
        <f ca="1"/>
        <v>42622</v>
      </c>
      <c r="U9" s="36">
        <f ca="1"/>
        <v>42623</v>
      </c>
      <c r="V9" s="34">
        <f ca="1"/>
        <v>42624</v>
      </c>
      <c r="W9" s="35">
        <f ca="1"/>
        <v>42625</v>
      </c>
      <c r="X9" s="35">
        <f ca="1"/>
        <v>42626</v>
      </c>
      <c r="Y9" s="35">
        <f ca="1"/>
        <v>42627</v>
      </c>
      <c r="Z9" s="35">
        <f ca="1"/>
        <v>42628</v>
      </c>
      <c r="AA9" s="35">
        <f ca="1"/>
        <v>42629</v>
      </c>
      <c r="AB9" s="36">
        <f ca="1"/>
        <v>42630</v>
      </c>
      <c r="AC9" s="34">
        <f ca="1"/>
        <v>42631</v>
      </c>
      <c r="AD9" s="35">
        <f ca="1"/>
        <v>42632</v>
      </c>
      <c r="AE9" s="35">
        <f ca="1"/>
        <v>42633</v>
      </c>
      <c r="AF9" s="35">
        <f ca="1"/>
        <v>42634</v>
      </c>
      <c r="AG9" s="35">
        <f ca="1"/>
        <v>42635</v>
      </c>
      <c r="AH9" s="35">
        <f ca="1"/>
        <v>42636</v>
      </c>
      <c r="AI9" s="36">
        <f ca="1"/>
        <v>42637</v>
      </c>
      <c r="AJ9" s="34">
        <f ca="1"/>
        <v>42638</v>
      </c>
      <c r="AK9" s="35">
        <f ca="1"/>
        <v>42639</v>
      </c>
      <c r="AL9" s="35">
        <f ca="1"/>
        <v>42640</v>
      </c>
      <c r="AM9" s="35">
        <f ca="1"/>
        <v>42641</v>
      </c>
      <c r="AN9" s="35">
        <f ca="1"/>
        <v>42642</v>
      </c>
      <c r="AO9" s="35">
        <f ca="1"/>
        <v>42643</v>
      </c>
      <c r="AP9" s="36">
        <f ca="1"/>
        <v>42644</v>
      </c>
      <c r="AQ9" s="34">
        <f ca="1"/>
        <v>42645</v>
      </c>
      <c r="AR9" s="35">
        <f ca="1"/>
        <v>42646</v>
      </c>
      <c r="AS9" s="35">
        <f ca="1"/>
        <v>42647</v>
      </c>
      <c r="AT9" s="35">
        <f ca="1"/>
        <v>42648</v>
      </c>
      <c r="AU9" s="35">
        <f ca="1"/>
        <v>42649</v>
      </c>
      <c r="AV9" s="35">
        <f ca="1"/>
        <v>42650</v>
      </c>
      <c r="AW9" s="37">
        <f ca="1"/>
        <v>42651</v>
      </c>
    </row>
    <row r="10" spans="1:49" ht="18.75" customHeight="1" x14ac:dyDescent="0.3">
      <c r="B10" s="6"/>
      <c r="C10" s="63">
        <f>DATE($AN$5-1,ROWS($C$9:C18),1)</f>
        <v>42278</v>
      </c>
      <c r="D10" s="63"/>
      <c r="E10" s="63"/>
      <c r="F10" s="63"/>
      <c r="G10" s="64"/>
      <c r="H10" s="65">
        <f t="array" aca="1" ref="H10:AW10" ca="1">calendar</f>
        <v>42638</v>
      </c>
      <c r="I10" s="66">
        <f ca="1"/>
        <v>42639</v>
      </c>
      <c r="J10" s="66">
        <f ca="1"/>
        <v>42640</v>
      </c>
      <c r="K10" s="66">
        <f ca="1"/>
        <v>42641</v>
      </c>
      <c r="L10" s="66">
        <f ca="1"/>
        <v>42642</v>
      </c>
      <c r="M10" s="66">
        <f ca="1"/>
        <v>42643</v>
      </c>
      <c r="N10" s="67">
        <f ca="1"/>
        <v>42644</v>
      </c>
      <c r="O10" s="65">
        <f ca="1"/>
        <v>42645</v>
      </c>
      <c r="P10" s="66">
        <f ca="1"/>
        <v>42646</v>
      </c>
      <c r="Q10" s="66">
        <f ca="1"/>
        <v>42647</v>
      </c>
      <c r="R10" s="66">
        <f ca="1"/>
        <v>42648</v>
      </c>
      <c r="S10" s="66">
        <f ca="1"/>
        <v>42649</v>
      </c>
      <c r="T10" s="66">
        <f ca="1"/>
        <v>42650</v>
      </c>
      <c r="U10" s="67">
        <f ca="1"/>
        <v>42651</v>
      </c>
      <c r="V10" s="65">
        <f ca="1"/>
        <v>42652</v>
      </c>
      <c r="W10" s="66">
        <f ca="1"/>
        <v>42653</v>
      </c>
      <c r="X10" s="66">
        <f ca="1"/>
        <v>42654</v>
      </c>
      <c r="Y10" s="66">
        <f ca="1"/>
        <v>42655</v>
      </c>
      <c r="Z10" s="66">
        <f ca="1"/>
        <v>42656</v>
      </c>
      <c r="AA10" s="66">
        <f ca="1"/>
        <v>42657</v>
      </c>
      <c r="AB10" s="67">
        <f ca="1"/>
        <v>42658</v>
      </c>
      <c r="AC10" s="65">
        <f ca="1"/>
        <v>42659</v>
      </c>
      <c r="AD10" s="66">
        <f ca="1"/>
        <v>42660</v>
      </c>
      <c r="AE10" s="66">
        <f ca="1"/>
        <v>42661</v>
      </c>
      <c r="AF10" s="66">
        <f ca="1"/>
        <v>42662</v>
      </c>
      <c r="AG10" s="66">
        <f ca="1"/>
        <v>42663</v>
      </c>
      <c r="AH10" s="66">
        <f ca="1"/>
        <v>42664</v>
      </c>
      <c r="AI10" s="67">
        <f ca="1"/>
        <v>42665</v>
      </c>
      <c r="AJ10" s="65">
        <f ca="1"/>
        <v>42666</v>
      </c>
      <c r="AK10" s="66">
        <f ca="1"/>
        <v>42667</v>
      </c>
      <c r="AL10" s="66">
        <f ca="1"/>
        <v>42668</v>
      </c>
      <c r="AM10" s="66">
        <f ca="1"/>
        <v>42669</v>
      </c>
      <c r="AN10" s="66">
        <f ca="1"/>
        <v>42670</v>
      </c>
      <c r="AO10" s="66">
        <f ca="1"/>
        <v>42671</v>
      </c>
      <c r="AP10" s="67">
        <f ca="1"/>
        <v>42672</v>
      </c>
      <c r="AQ10" s="65">
        <f ca="1"/>
        <v>42673</v>
      </c>
      <c r="AR10" s="66">
        <f ca="1"/>
        <v>42674</v>
      </c>
      <c r="AS10" s="66">
        <f ca="1"/>
        <v>42675</v>
      </c>
      <c r="AT10" s="66">
        <f ca="1"/>
        <v>42676</v>
      </c>
      <c r="AU10" s="66">
        <f ca="1"/>
        <v>42677</v>
      </c>
      <c r="AV10" s="66">
        <f ca="1"/>
        <v>42678</v>
      </c>
      <c r="AW10" s="68">
        <f ca="1"/>
        <v>42679</v>
      </c>
    </row>
    <row r="11" spans="1:49" ht="18.75" customHeight="1" x14ac:dyDescent="0.3">
      <c r="B11" s="5"/>
      <c r="C11" s="61">
        <f>DATE($AN$5-1,ROWS($C$9:C19),1)</f>
        <v>42309</v>
      </c>
      <c r="D11" s="61"/>
      <c r="E11" s="61"/>
      <c r="F11" s="61"/>
      <c r="G11" s="62"/>
      <c r="H11" s="34">
        <f t="array" aca="1" ref="H11:AW11" ca="1">calendar</f>
        <v>42673</v>
      </c>
      <c r="I11" s="35">
        <f ca="1"/>
        <v>42674</v>
      </c>
      <c r="J11" s="35">
        <f ca="1"/>
        <v>42675</v>
      </c>
      <c r="K11" s="35">
        <f ca="1"/>
        <v>42676</v>
      </c>
      <c r="L11" s="35">
        <f ca="1"/>
        <v>42677</v>
      </c>
      <c r="M11" s="35">
        <f ca="1"/>
        <v>42678</v>
      </c>
      <c r="N11" s="36">
        <f ca="1"/>
        <v>42679</v>
      </c>
      <c r="O11" s="34">
        <f ca="1"/>
        <v>42680</v>
      </c>
      <c r="P11" s="35">
        <f ca="1"/>
        <v>42681</v>
      </c>
      <c r="Q11" s="35">
        <f ca="1"/>
        <v>42682</v>
      </c>
      <c r="R11" s="35">
        <f ca="1"/>
        <v>42683</v>
      </c>
      <c r="S11" s="35">
        <f ca="1"/>
        <v>42684</v>
      </c>
      <c r="T11" s="35">
        <f ca="1"/>
        <v>42685</v>
      </c>
      <c r="U11" s="36">
        <f ca="1"/>
        <v>42686</v>
      </c>
      <c r="V11" s="34">
        <f ca="1"/>
        <v>42687</v>
      </c>
      <c r="W11" s="35">
        <f ca="1"/>
        <v>42688</v>
      </c>
      <c r="X11" s="35">
        <f ca="1"/>
        <v>42689</v>
      </c>
      <c r="Y11" s="35">
        <f ca="1"/>
        <v>42690</v>
      </c>
      <c r="Z11" s="35">
        <f ca="1"/>
        <v>42691</v>
      </c>
      <c r="AA11" s="35">
        <f ca="1"/>
        <v>42692</v>
      </c>
      <c r="AB11" s="36">
        <f ca="1"/>
        <v>42693</v>
      </c>
      <c r="AC11" s="34">
        <f ca="1"/>
        <v>42694</v>
      </c>
      <c r="AD11" s="35">
        <f ca="1"/>
        <v>42695</v>
      </c>
      <c r="AE11" s="35">
        <f ca="1"/>
        <v>42696</v>
      </c>
      <c r="AF11" s="35">
        <f ca="1"/>
        <v>42697</v>
      </c>
      <c r="AG11" s="35">
        <f ca="1"/>
        <v>42698</v>
      </c>
      <c r="AH11" s="35">
        <f ca="1"/>
        <v>42699</v>
      </c>
      <c r="AI11" s="36">
        <f ca="1"/>
        <v>42700</v>
      </c>
      <c r="AJ11" s="34">
        <f ca="1"/>
        <v>42701</v>
      </c>
      <c r="AK11" s="35">
        <f ca="1"/>
        <v>42702</v>
      </c>
      <c r="AL11" s="35">
        <f ca="1"/>
        <v>42703</v>
      </c>
      <c r="AM11" s="35">
        <f ca="1"/>
        <v>42704</v>
      </c>
      <c r="AN11" s="35">
        <f ca="1"/>
        <v>42705</v>
      </c>
      <c r="AO11" s="35">
        <f ca="1"/>
        <v>42706</v>
      </c>
      <c r="AP11" s="36">
        <f ca="1"/>
        <v>42707</v>
      </c>
      <c r="AQ11" s="34">
        <f ca="1"/>
        <v>42708</v>
      </c>
      <c r="AR11" s="35">
        <f ca="1"/>
        <v>42709</v>
      </c>
      <c r="AS11" s="35">
        <f ca="1"/>
        <v>42710</v>
      </c>
      <c r="AT11" s="35">
        <f ca="1"/>
        <v>42711</v>
      </c>
      <c r="AU11" s="35">
        <f ca="1"/>
        <v>42712</v>
      </c>
      <c r="AV11" s="35">
        <f ca="1"/>
        <v>42713</v>
      </c>
      <c r="AW11" s="37">
        <f ca="1"/>
        <v>42714</v>
      </c>
    </row>
    <row r="12" spans="1:49" ht="18.75" customHeight="1" x14ac:dyDescent="0.3">
      <c r="B12" s="6"/>
      <c r="C12" s="63">
        <f>DATE($AN$5-1,ROWS($C$9:C20),1)</f>
        <v>42339</v>
      </c>
      <c r="D12" s="63"/>
      <c r="E12" s="63"/>
      <c r="F12" s="63"/>
      <c r="G12" s="64"/>
      <c r="H12" s="65">
        <f t="array" aca="1" ref="H12:AW12" ca="1">calendar</f>
        <v>42701</v>
      </c>
      <c r="I12" s="66">
        <f ca="1"/>
        <v>42702</v>
      </c>
      <c r="J12" s="66">
        <f ca="1"/>
        <v>42703</v>
      </c>
      <c r="K12" s="66">
        <f ca="1"/>
        <v>42704</v>
      </c>
      <c r="L12" s="66">
        <f ca="1"/>
        <v>42705</v>
      </c>
      <c r="M12" s="66">
        <f ca="1"/>
        <v>42706</v>
      </c>
      <c r="N12" s="67">
        <f ca="1"/>
        <v>42707</v>
      </c>
      <c r="O12" s="65">
        <f ca="1"/>
        <v>42708</v>
      </c>
      <c r="P12" s="66">
        <f ca="1"/>
        <v>42709</v>
      </c>
      <c r="Q12" s="66">
        <f ca="1"/>
        <v>42710</v>
      </c>
      <c r="R12" s="66">
        <f ca="1"/>
        <v>42711</v>
      </c>
      <c r="S12" s="66">
        <f ca="1"/>
        <v>42712</v>
      </c>
      <c r="T12" s="66">
        <f ca="1"/>
        <v>42713</v>
      </c>
      <c r="U12" s="67">
        <f ca="1"/>
        <v>42714</v>
      </c>
      <c r="V12" s="65">
        <f ca="1"/>
        <v>42715</v>
      </c>
      <c r="W12" s="66">
        <f ca="1"/>
        <v>42716</v>
      </c>
      <c r="X12" s="66">
        <f ca="1"/>
        <v>42717</v>
      </c>
      <c r="Y12" s="66">
        <f ca="1"/>
        <v>42718</v>
      </c>
      <c r="Z12" s="66">
        <f ca="1"/>
        <v>42719</v>
      </c>
      <c r="AA12" s="66">
        <f ca="1"/>
        <v>42720</v>
      </c>
      <c r="AB12" s="67">
        <f ca="1"/>
        <v>42721</v>
      </c>
      <c r="AC12" s="65">
        <f ca="1"/>
        <v>42722</v>
      </c>
      <c r="AD12" s="66">
        <f ca="1"/>
        <v>42723</v>
      </c>
      <c r="AE12" s="66">
        <f ca="1"/>
        <v>42724</v>
      </c>
      <c r="AF12" s="66">
        <f ca="1"/>
        <v>42725</v>
      </c>
      <c r="AG12" s="66">
        <f ca="1"/>
        <v>42726</v>
      </c>
      <c r="AH12" s="66">
        <f ca="1"/>
        <v>42727</v>
      </c>
      <c r="AI12" s="67">
        <f ca="1"/>
        <v>42728</v>
      </c>
      <c r="AJ12" s="65">
        <f ca="1"/>
        <v>42729</v>
      </c>
      <c r="AK12" s="66">
        <f ca="1"/>
        <v>42730</v>
      </c>
      <c r="AL12" s="66">
        <f ca="1"/>
        <v>42731</v>
      </c>
      <c r="AM12" s="66">
        <f ca="1"/>
        <v>42732</v>
      </c>
      <c r="AN12" s="66">
        <f ca="1"/>
        <v>42733</v>
      </c>
      <c r="AO12" s="66">
        <f ca="1"/>
        <v>42734</v>
      </c>
      <c r="AP12" s="67">
        <f ca="1"/>
        <v>42735</v>
      </c>
      <c r="AQ12" s="65">
        <f ca="1"/>
        <v>42736</v>
      </c>
      <c r="AR12" s="66">
        <f ca="1"/>
        <v>42737</v>
      </c>
      <c r="AS12" s="66">
        <f ca="1"/>
        <v>42738</v>
      </c>
      <c r="AT12" s="66">
        <f ca="1"/>
        <v>42739</v>
      </c>
      <c r="AU12" s="66">
        <f ca="1"/>
        <v>42740</v>
      </c>
      <c r="AV12" s="66">
        <f ca="1"/>
        <v>42741</v>
      </c>
      <c r="AW12" s="68">
        <f ca="1"/>
        <v>42742</v>
      </c>
    </row>
    <row r="13" spans="1:49" ht="18.75" customHeight="1" x14ac:dyDescent="0.3">
      <c r="B13" s="5"/>
      <c r="C13" s="61">
        <f>DATE($AN$5-1,ROWS($C$9:C21),1)</f>
        <v>42370</v>
      </c>
      <c r="D13" s="61"/>
      <c r="E13" s="61"/>
      <c r="F13" s="61"/>
      <c r="G13" s="62"/>
      <c r="H13" s="34">
        <f t="array" aca="1" ref="H13:AW13" ca="1">calendar</f>
        <v>42365</v>
      </c>
      <c r="I13" s="35">
        <f ca="1"/>
        <v>42366</v>
      </c>
      <c r="J13" s="35">
        <f ca="1"/>
        <v>42367</v>
      </c>
      <c r="K13" s="35">
        <f ca="1"/>
        <v>42368</v>
      </c>
      <c r="L13" s="35">
        <f ca="1"/>
        <v>42369</v>
      </c>
      <c r="M13" s="35">
        <f ca="1"/>
        <v>42370</v>
      </c>
      <c r="N13" s="36">
        <f ca="1"/>
        <v>42371</v>
      </c>
      <c r="O13" s="34">
        <f ca="1"/>
        <v>42372</v>
      </c>
      <c r="P13" s="35">
        <f ca="1"/>
        <v>42373</v>
      </c>
      <c r="Q13" s="35">
        <f ca="1"/>
        <v>42374</v>
      </c>
      <c r="R13" s="35">
        <f ca="1"/>
        <v>42375</v>
      </c>
      <c r="S13" s="35">
        <f ca="1"/>
        <v>42376</v>
      </c>
      <c r="T13" s="35">
        <f ca="1"/>
        <v>42377</v>
      </c>
      <c r="U13" s="36">
        <f ca="1"/>
        <v>42378</v>
      </c>
      <c r="V13" s="34">
        <f ca="1"/>
        <v>42379</v>
      </c>
      <c r="W13" s="35">
        <f ca="1"/>
        <v>42380</v>
      </c>
      <c r="X13" s="35">
        <f ca="1"/>
        <v>42381</v>
      </c>
      <c r="Y13" s="35">
        <f ca="1"/>
        <v>42382</v>
      </c>
      <c r="Z13" s="35">
        <f ca="1"/>
        <v>42383</v>
      </c>
      <c r="AA13" s="35">
        <f ca="1"/>
        <v>42384</v>
      </c>
      <c r="AB13" s="36">
        <f ca="1"/>
        <v>42385</v>
      </c>
      <c r="AC13" s="34">
        <f ca="1"/>
        <v>42386</v>
      </c>
      <c r="AD13" s="35">
        <f ca="1"/>
        <v>42387</v>
      </c>
      <c r="AE13" s="35">
        <f ca="1"/>
        <v>42388</v>
      </c>
      <c r="AF13" s="35">
        <f ca="1"/>
        <v>42389</v>
      </c>
      <c r="AG13" s="35">
        <f ca="1"/>
        <v>42390</v>
      </c>
      <c r="AH13" s="35">
        <f ca="1"/>
        <v>42391</v>
      </c>
      <c r="AI13" s="36">
        <f ca="1"/>
        <v>42392</v>
      </c>
      <c r="AJ13" s="34">
        <f ca="1"/>
        <v>42393</v>
      </c>
      <c r="AK13" s="35">
        <f ca="1"/>
        <v>42394</v>
      </c>
      <c r="AL13" s="35">
        <f ca="1"/>
        <v>42395</v>
      </c>
      <c r="AM13" s="35">
        <f ca="1"/>
        <v>42396</v>
      </c>
      <c r="AN13" s="35">
        <f ca="1"/>
        <v>42397</v>
      </c>
      <c r="AO13" s="35">
        <f ca="1"/>
        <v>42398</v>
      </c>
      <c r="AP13" s="36">
        <f ca="1"/>
        <v>42399</v>
      </c>
      <c r="AQ13" s="34">
        <f ca="1"/>
        <v>42400</v>
      </c>
      <c r="AR13" s="35">
        <f ca="1"/>
        <v>42401</v>
      </c>
      <c r="AS13" s="35">
        <f ca="1"/>
        <v>42402</v>
      </c>
      <c r="AT13" s="35">
        <f ca="1"/>
        <v>42403</v>
      </c>
      <c r="AU13" s="35">
        <f ca="1"/>
        <v>42404</v>
      </c>
      <c r="AV13" s="35">
        <f ca="1"/>
        <v>42405</v>
      </c>
      <c r="AW13" s="37">
        <f ca="1"/>
        <v>42406</v>
      </c>
    </row>
    <row r="14" spans="1:49" ht="18.75" customHeight="1" x14ac:dyDescent="0.3">
      <c r="B14" s="6"/>
      <c r="C14" s="63">
        <f>DATE($AN$5-1,ROWS($C$9:C22),1)</f>
        <v>42401</v>
      </c>
      <c r="D14" s="63"/>
      <c r="E14" s="63"/>
      <c r="F14" s="63"/>
      <c r="G14" s="64"/>
      <c r="H14" s="65">
        <f t="array" aca="1" ref="H14:AW14" ca="1">calendar</f>
        <v>42400</v>
      </c>
      <c r="I14" s="66">
        <f ca="1"/>
        <v>42401</v>
      </c>
      <c r="J14" s="66">
        <f ca="1"/>
        <v>42402</v>
      </c>
      <c r="K14" s="66">
        <f ca="1"/>
        <v>42403</v>
      </c>
      <c r="L14" s="66">
        <f ca="1"/>
        <v>42404</v>
      </c>
      <c r="M14" s="66">
        <f ca="1"/>
        <v>42405</v>
      </c>
      <c r="N14" s="67">
        <f ca="1"/>
        <v>42406</v>
      </c>
      <c r="O14" s="65">
        <f ca="1"/>
        <v>42407</v>
      </c>
      <c r="P14" s="66">
        <f ca="1"/>
        <v>42408</v>
      </c>
      <c r="Q14" s="66">
        <f ca="1"/>
        <v>42409</v>
      </c>
      <c r="R14" s="66">
        <f ca="1"/>
        <v>42410</v>
      </c>
      <c r="S14" s="66">
        <f ca="1"/>
        <v>42411</v>
      </c>
      <c r="T14" s="66">
        <f ca="1"/>
        <v>42412</v>
      </c>
      <c r="U14" s="67">
        <f ca="1"/>
        <v>42413</v>
      </c>
      <c r="V14" s="65">
        <f ca="1"/>
        <v>42414</v>
      </c>
      <c r="W14" s="66">
        <f ca="1"/>
        <v>42415</v>
      </c>
      <c r="X14" s="66">
        <f ca="1"/>
        <v>42416</v>
      </c>
      <c r="Y14" s="66">
        <f ca="1"/>
        <v>42417</v>
      </c>
      <c r="Z14" s="66">
        <f ca="1"/>
        <v>42418</v>
      </c>
      <c r="AA14" s="66">
        <f ca="1"/>
        <v>42419</v>
      </c>
      <c r="AB14" s="67">
        <f ca="1"/>
        <v>42420</v>
      </c>
      <c r="AC14" s="65">
        <f ca="1"/>
        <v>42421</v>
      </c>
      <c r="AD14" s="66">
        <f ca="1"/>
        <v>42422</v>
      </c>
      <c r="AE14" s="66">
        <f ca="1"/>
        <v>42423</v>
      </c>
      <c r="AF14" s="66">
        <f ca="1"/>
        <v>42424</v>
      </c>
      <c r="AG14" s="66">
        <f ca="1"/>
        <v>42425</v>
      </c>
      <c r="AH14" s="66">
        <f ca="1"/>
        <v>42426</v>
      </c>
      <c r="AI14" s="67">
        <f ca="1"/>
        <v>42427</v>
      </c>
      <c r="AJ14" s="65">
        <f ca="1"/>
        <v>42428</v>
      </c>
      <c r="AK14" s="66">
        <f ca="1"/>
        <v>42429</v>
      </c>
      <c r="AL14" s="66">
        <f ca="1"/>
        <v>42430</v>
      </c>
      <c r="AM14" s="66">
        <f ca="1"/>
        <v>42431</v>
      </c>
      <c r="AN14" s="66">
        <f ca="1"/>
        <v>42432</v>
      </c>
      <c r="AO14" s="66">
        <f ca="1"/>
        <v>42433</v>
      </c>
      <c r="AP14" s="67">
        <f ca="1"/>
        <v>42434</v>
      </c>
      <c r="AQ14" s="65">
        <f ca="1"/>
        <v>42435</v>
      </c>
      <c r="AR14" s="66">
        <f ca="1"/>
        <v>42436</v>
      </c>
      <c r="AS14" s="66">
        <f ca="1"/>
        <v>42437</v>
      </c>
      <c r="AT14" s="66">
        <f ca="1"/>
        <v>42438</v>
      </c>
      <c r="AU14" s="66">
        <f ca="1"/>
        <v>42439</v>
      </c>
      <c r="AV14" s="66">
        <f ca="1"/>
        <v>42440</v>
      </c>
      <c r="AW14" s="68">
        <f ca="1"/>
        <v>42441</v>
      </c>
    </row>
    <row r="15" spans="1:49" ht="18.75" customHeight="1" x14ac:dyDescent="0.3">
      <c r="B15" s="5"/>
      <c r="C15" s="61">
        <f>DATE($AN$5-1,ROWS($C$9:C23),1)</f>
        <v>42430</v>
      </c>
      <c r="D15" s="61"/>
      <c r="E15" s="61"/>
      <c r="F15" s="61"/>
      <c r="G15" s="62"/>
      <c r="H15" s="34">
        <f t="array" aca="1" ref="H15:AW15" ca="1">calendar</f>
        <v>42428</v>
      </c>
      <c r="I15" s="35">
        <f ca="1"/>
        <v>42429</v>
      </c>
      <c r="J15" s="35">
        <f ca="1"/>
        <v>42430</v>
      </c>
      <c r="K15" s="35">
        <f ca="1"/>
        <v>42431</v>
      </c>
      <c r="L15" s="35">
        <f ca="1"/>
        <v>42432</v>
      </c>
      <c r="M15" s="35">
        <f ca="1"/>
        <v>42433</v>
      </c>
      <c r="N15" s="36">
        <f ca="1"/>
        <v>42434</v>
      </c>
      <c r="O15" s="34">
        <f ca="1"/>
        <v>42435</v>
      </c>
      <c r="P15" s="35">
        <f ca="1"/>
        <v>42436</v>
      </c>
      <c r="Q15" s="35">
        <f ca="1"/>
        <v>42437</v>
      </c>
      <c r="R15" s="35">
        <f ca="1"/>
        <v>42438</v>
      </c>
      <c r="S15" s="35">
        <f ca="1"/>
        <v>42439</v>
      </c>
      <c r="T15" s="35">
        <f ca="1"/>
        <v>42440</v>
      </c>
      <c r="U15" s="36">
        <f ca="1"/>
        <v>42441</v>
      </c>
      <c r="V15" s="34">
        <f ca="1"/>
        <v>42442</v>
      </c>
      <c r="W15" s="35">
        <f ca="1"/>
        <v>42443</v>
      </c>
      <c r="X15" s="35">
        <f ca="1"/>
        <v>42444</v>
      </c>
      <c r="Y15" s="35">
        <f ca="1"/>
        <v>42445</v>
      </c>
      <c r="Z15" s="35">
        <f ca="1"/>
        <v>42446</v>
      </c>
      <c r="AA15" s="35">
        <f ca="1"/>
        <v>42447</v>
      </c>
      <c r="AB15" s="36">
        <f ca="1"/>
        <v>42448</v>
      </c>
      <c r="AC15" s="34">
        <f ca="1"/>
        <v>42449</v>
      </c>
      <c r="AD15" s="35">
        <f ca="1"/>
        <v>42450</v>
      </c>
      <c r="AE15" s="35">
        <f ca="1"/>
        <v>42451</v>
      </c>
      <c r="AF15" s="35">
        <f ca="1"/>
        <v>42452</v>
      </c>
      <c r="AG15" s="35">
        <f ca="1"/>
        <v>42453</v>
      </c>
      <c r="AH15" s="35">
        <f ca="1"/>
        <v>42454</v>
      </c>
      <c r="AI15" s="36">
        <f ca="1"/>
        <v>42455</v>
      </c>
      <c r="AJ15" s="34">
        <f ca="1"/>
        <v>42456</v>
      </c>
      <c r="AK15" s="35">
        <f ca="1"/>
        <v>42457</v>
      </c>
      <c r="AL15" s="35">
        <f ca="1"/>
        <v>42458</v>
      </c>
      <c r="AM15" s="35">
        <f ca="1"/>
        <v>42459</v>
      </c>
      <c r="AN15" s="35">
        <f ca="1"/>
        <v>42460</v>
      </c>
      <c r="AO15" s="35">
        <f ca="1"/>
        <v>42461</v>
      </c>
      <c r="AP15" s="36">
        <f ca="1"/>
        <v>42462</v>
      </c>
      <c r="AQ15" s="34">
        <f ca="1"/>
        <v>42463</v>
      </c>
      <c r="AR15" s="35">
        <f ca="1"/>
        <v>42464</v>
      </c>
      <c r="AS15" s="35">
        <f ca="1"/>
        <v>42465</v>
      </c>
      <c r="AT15" s="35">
        <f ca="1"/>
        <v>42466</v>
      </c>
      <c r="AU15" s="35">
        <f ca="1"/>
        <v>42467</v>
      </c>
      <c r="AV15" s="35">
        <f ca="1"/>
        <v>42468</v>
      </c>
      <c r="AW15" s="37">
        <f ca="1"/>
        <v>42469</v>
      </c>
    </row>
    <row r="16" spans="1:49" ht="18.75" customHeight="1" x14ac:dyDescent="0.3">
      <c r="B16" s="6"/>
      <c r="C16" s="63">
        <f>DATE($AN$5-1,ROWS($C$9:C24),1)</f>
        <v>42461</v>
      </c>
      <c r="D16" s="63"/>
      <c r="E16" s="63"/>
      <c r="F16" s="63"/>
      <c r="G16" s="64"/>
      <c r="H16" s="65">
        <f t="array" aca="1" ref="H16:AW16" ca="1">calendar</f>
        <v>42456</v>
      </c>
      <c r="I16" s="66">
        <f ca="1"/>
        <v>42457</v>
      </c>
      <c r="J16" s="66">
        <f ca="1"/>
        <v>42458</v>
      </c>
      <c r="K16" s="66">
        <f ca="1"/>
        <v>42459</v>
      </c>
      <c r="L16" s="66">
        <f ca="1"/>
        <v>42460</v>
      </c>
      <c r="M16" s="66">
        <f ca="1"/>
        <v>42461</v>
      </c>
      <c r="N16" s="67">
        <f ca="1"/>
        <v>42462</v>
      </c>
      <c r="O16" s="65">
        <f ca="1"/>
        <v>42463</v>
      </c>
      <c r="P16" s="66">
        <f ca="1"/>
        <v>42464</v>
      </c>
      <c r="Q16" s="66">
        <f ca="1"/>
        <v>42465</v>
      </c>
      <c r="R16" s="66">
        <f ca="1"/>
        <v>42466</v>
      </c>
      <c r="S16" s="66">
        <f ca="1"/>
        <v>42467</v>
      </c>
      <c r="T16" s="66">
        <f ca="1"/>
        <v>42468</v>
      </c>
      <c r="U16" s="67">
        <f ca="1"/>
        <v>42469</v>
      </c>
      <c r="V16" s="65">
        <f ca="1"/>
        <v>42470</v>
      </c>
      <c r="W16" s="66">
        <f ca="1"/>
        <v>42471</v>
      </c>
      <c r="X16" s="66">
        <f ca="1"/>
        <v>42472</v>
      </c>
      <c r="Y16" s="66">
        <f ca="1"/>
        <v>42473</v>
      </c>
      <c r="Z16" s="66">
        <f ca="1"/>
        <v>42474</v>
      </c>
      <c r="AA16" s="66">
        <f ca="1"/>
        <v>42475</v>
      </c>
      <c r="AB16" s="67">
        <f ca="1"/>
        <v>42476</v>
      </c>
      <c r="AC16" s="65">
        <f ca="1"/>
        <v>42477</v>
      </c>
      <c r="AD16" s="66">
        <f ca="1"/>
        <v>42478</v>
      </c>
      <c r="AE16" s="66">
        <f ca="1"/>
        <v>42479</v>
      </c>
      <c r="AF16" s="66">
        <f ca="1"/>
        <v>42480</v>
      </c>
      <c r="AG16" s="66">
        <f ca="1"/>
        <v>42481</v>
      </c>
      <c r="AH16" s="66">
        <f ca="1"/>
        <v>42482</v>
      </c>
      <c r="AI16" s="67">
        <f ca="1"/>
        <v>42483</v>
      </c>
      <c r="AJ16" s="65">
        <f ca="1"/>
        <v>42484</v>
      </c>
      <c r="AK16" s="66">
        <f ca="1"/>
        <v>42485</v>
      </c>
      <c r="AL16" s="66">
        <f ca="1"/>
        <v>42486</v>
      </c>
      <c r="AM16" s="66">
        <f ca="1"/>
        <v>42487</v>
      </c>
      <c r="AN16" s="66">
        <f ca="1"/>
        <v>42488</v>
      </c>
      <c r="AO16" s="66">
        <f ca="1"/>
        <v>42489</v>
      </c>
      <c r="AP16" s="67">
        <f ca="1"/>
        <v>42490</v>
      </c>
      <c r="AQ16" s="65">
        <f ca="1"/>
        <v>42491</v>
      </c>
      <c r="AR16" s="66">
        <f ca="1"/>
        <v>42492</v>
      </c>
      <c r="AS16" s="66">
        <f ca="1"/>
        <v>42493</v>
      </c>
      <c r="AT16" s="66">
        <f ca="1"/>
        <v>42494</v>
      </c>
      <c r="AU16" s="66">
        <f ca="1"/>
        <v>42495</v>
      </c>
      <c r="AV16" s="66">
        <f ca="1"/>
        <v>42496</v>
      </c>
      <c r="AW16" s="68">
        <f ca="1"/>
        <v>42497</v>
      </c>
    </row>
    <row r="17" spans="2:51" ht="18.75" customHeight="1" x14ac:dyDescent="0.3">
      <c r="B17" s="5"/>
      <c r="C17" s="61">
        <f>DATE($AN$5-1,ROWS($C$9:C25),1)</f>
        <v>42491</v>
      </c>
      <c r="D17" s="61"/>
      <c r="E17" s="61"/>
      <c r="F17" s="61"/>
      <c r="G17" s="62"/>
      <c r="H17" s="34">
        <f t="array" aca="1" ref="H17:AW17" ca="1">calendar</f>
        <v>42484</v>
      </c>
      <c r="I17" s="35">
        <f ca="1"/>
        <v>42485</v>
      </c>
      <c r="J17" s="35">
        <f ca="1"/>
        <v>42486</v>
      </c>
      <c r="K17" s="35">
        <f ca="1"/>
        <v>42487</v>
      </c>
      <c r="L17" s="35">
        <f ca="1"/>
        <v>42488</v>
      </c>
      <c r="M17" s="35">
        <f ca="1"/>
        <v>42489</v>
      </c>
      <c r="N17" s="36">
        <f ca="1"/>
        <v>42490</v>
      </c>
      <c r="O17" s="34">
        <f ca="1"/>
        <v>42491</v>
      </c>
      <c r="P17" s="35">
        <f ca="1"/>
        <v>42492</v>
      </c>
      <c r="Q17" s="35">
        <f ca="1"/>
        <v>42493</v>
      </c>
      <c r="R17" s="35">
        <f ca="1"/>
        <v>42494</v>
      </c>
      <c r="S17" s="35">
        <f ca="1"/>
        <v>42495</v>
      </c>
      <c r="T17" s="35">
        <f ca="1"/>
        <v>42496</v>
      </c>
      <c r="U17" s="36">
        <f ca="1"/>
        <v>42497</v>
      </c>
      <c r="V17" s="34">
        <f ca="1"/>
        <v>42498</v>
      </c>
      <c r="W17" s="35">
        <f ca="1"/>
        <v>42499</v>
      </c>
      <c r="X17" s="35">
        <f ca="1"/>
        <v>42500</v>
      </c>
      <c r="Y17" s="35">
        <f ca="1"/>
        <v>42501</v>
      </c>
      <c r="Z17" s="35">
        <f ca="1"/>
        <v>42502</v>
      </c>
      <c r="AA17" s="35">
        <f ca="1"/>
        <v>42503</v>
      </c>
      <c r="AB17" s="36">
        <f ca="1"/>
        <v>42504</v>
      </c>
      <c r="AC17" s="34">
        <f ca="1"/>
        <v>42505</v>
      </c>
      <c r="AD17" s="35">
        <f ca="1"/>
        <v>42506</v>
      </c>
      <c r="AE17" s="35">
        <f ca="1"/>
        <v>42507</v>
      </c>
      <c r="AF17" s="35">
        <f ca="1"/>
        <v>42508</v>
      </c>
      <c r="AG17" s="35">
        <f ca="1"/>
        <v>42509</v>
      </c>
      <c r="AH17" s="35">
        <f ca="1"/>
        <v>42510</v>
      </c>
      <c r="AI17" s="36">
        <f ca="1"/>
        <v>42511</v>
      </c>
      <c r="AJ17" s="34">
        <f ca="1"/>
        <v>42512</v>
      </c>
      <c r="AK17" s="35">
        <f ca="1"/>
        <v>42513</v>
      </c>
      <c r="AL17" s="35">
        <f ca="1"/>
        <v>42514</v>
      </c>
      <c r="AM17" s="35">
        <f ca="1"/>
        <v>42515</v>
      </c>
      <c r="AN17" s="35">
        <f ca="1"/>
        <v>42516</v>
      </c>
      <c r="AO17" s="35">
        <f ca="1"/>
        <v>42517</v>
      </c>
      <c r="AP17" s="36">
        <f ca="1"/>
        <v>42518</v>
      </c>
      <c r="AQ17" s="34">
        <f ca="1"/>
        <v>42519</v>
      </c>
      <c r="AR17" s="35">
        <f ca="1"/>
        <v>42520</v>
      </c>
      <c r="AS17" s="35">
        <f ca="1"/>
        <v>42521</v>
      </c>
      <c r="AT17" s="35">
        <f ca="1"/>
        <v>42522</v>
      </c>
      <c r="AU17" s="35">
        <f ca="1"/>
        <v>42523</v>
      </c>
      <c r="AV17" s="35">
        <f ca="1"/>
        <v>42524</v>
      </c>
      <c r="AW17" s="37">
        <f ca="1"/>
        <v>42525</v>
      </c>
    </row>
    <row r="18" spans="2:51" ht="18.75" customHeight="1" x14ac:dyDescent="0.3">
      <c r="B18" s="6"/>
      <c r="C18" s="63">
        <f>DATE($AN$5-1,ROWS($C$9:C26),1)</f>
        <v>42522</v>
      </c>
      <c r="D18" s="63"/>
      <c r="E18" s="63"/>
      <c r="F18" s="63"/>
      <c r="G18" s="64"/>
      <c r="H18" s="65">
        <f t="array" aca="1" ref="H18:AW18" ca="1">calendar</f>
        <v>42519</v>
      </c>
      <c r="I18" s="66">
        <f ca="1"/>
        <v>42520</v>
      </c>
      <c r="J18" s="66">
        <f ca="1"/>
        <v>42521</v>
      </c>
      <c r="K18" s="66">
        <f ca="1"/>
        <v>42522</v>
      </c>
      <c r="L18" s="66">
        <f ca="1"/>
        <v>42523</v>
      </c>
      <c r="M18" s="66">
        <f ca="1"/>
        <v>42524</v>
      </c>
      <c r="N18" s="67">
        <f ca="1"/>
        <v>42525</v>
      </c>
      <c r="O18" s="65">
        <f ca="1"/>
        <v>42526</v>
      </c>
      <c r="P18" s="66">
        <f ca="1"/>
        <v>42527</v>
      </c>
      <c r="Q18" s="66">
        <f ca="1"/>
        <v>42528</v>
      </c>
      <c r="R18" s="66">
        <f ca="1"/>
        <v>42529</v>
      </c>
      <c r="S18" s="66">
        <f ca="1"/>
        <v>42530</v>
      </c>
      <c r="T18" s="66">
        <f ca="1"/>
        <v>42531</v>
      </c>
      <c r="U18" s="67">
        <f ca="1"/>
        <v>42532</v>
      </c>
      <c r="V18" s="65">
        <f ca="1"/>
        <v>42533</v>
      </c>
      <c r="W18" s="66">
        <f ca="1"/>
        <v>42534</v>
      </c>
      <c r="X18" s="66">
        <f ca="1"/>
        <v>42535</v>
      </c>
      <c r="Y18" s="66">
        <f ca="1"/>
        <v>42536</v>
      </c>
      <c r="Z18" s="66">
        <f ca="1"/>
        <v>42537</v>
      </c>
      <c r="AA18" s="66">
        <f ca="1"/>
        <v>42538</v>
      </c>
      <c r="AB18" s="67">
        <f ca="1"/>
        <v>42539</v>
      </c>
      <c r="AC18" s="65">
        <f ca="1"/>
        <v>42540</v>
      </c>
      <c r="AD18" s="66">
        <f ca="1"/>
        <v>42541</v>
      </c>
      <c r="AE18" s="66">
        <f ca="1"/>
        <v>42542</v>
      </c>
      <c r="AF18" s="66">
        <f ca="1"/>
        <v>42543</v>
      </c>
      <c r="AG18" s="66">
        <f ca="1"/>
        <v>42544</v>
      </c>
      <c r="AH18" s="66">
        <f ca="1"/>
        <v>42545</v>
      </c>
      <c r="AI18" s="67">
        <f ca="1"/>
        <v>42546</v>
      </c>
      <c r="AJ18" s="65">
        <f ca="1"/>
        <v>42547</v>
      </c>
      <c r="AK18" s="66">
        <f ca="1"/>
        <v>42548</v>
      </c>
      <c r="AL18" s="66">
        <f ca="1"/>
        <v>42549</v>
      </c>
      <c r="AM18" s="66">
        <f ca="1"/>
        <v>42550</v>
      </c>
      <c r="AN18" s="66">
        <f ca="1"/>
        <v>42551</v>
      </c>
      <c r="AO18" s="66">
        <f ca="1"/>
        <v>42552</v>
      </c>
      <c r="AP18" s="67">
        <f ca="1"/>
        <v>42553</v>
      </c>
      <c r="AQ18" s="65">
        <f ca="1"/>
        <v>42554</v>
      </c>
      <c r="AR18" s="66">
        <f ca="1"/>
        <v>42555</v>
      </c>
      <c r="AS18" s="66">
        <f ca="1"/>
        <v>42556</v>
      </c>
      <c r="AT18" s="66">
        <f ca="1"/>
        <v>42557</v>
      </c>
      <c r="AU18" s="66">
        <f ca="1"/>
        <v>42558</v>
      </c>
      <c r="AV18" s="66">
        <f ca="1"/>
        <v>42559</v>
      </c>
      <c r="AW18" s="68">
        <f ca="1"/>
        <v>42560</v>
      </c>
    </row>
    <row r="19" spans="2:51" ht="18.75" customHeight="1" x14ac:dyDescent="0.3">
      <c r="B19" s="5"/>
      <c r="C19" s="61">
        <f>DATE($AN$5-1,ROWS($C$9:C27),1)</f>
        <v>42552</v>
      </c>
      <c r="D19" s="61"/>
      <c r="E19" s="61"/>
      <c r="F19" s="61"/>
      <c r="G19" s="62"/>
      <c r="H19" s="34">
        <f t="array" aca="1" ref="H19:AW19" ca="1">calendar</f>
        <v>42547</v>
      </c>
      <c r="I19" s="35">
        <f ca="1"/>
        <v>42548</v>
      </c>
      <c r="J19" s="35">
        <f ca="1"/>
        <v>42549</v>
      </c>
      <c r="K19" s="35">
        <f ca="1"/>
        <v>42550</v>
      </c>
      <c r="L19" s="35">
        <f ca="1"/>
        <v>42551</v>
      </c>
      <c r="M19" s="35">
        <f ca="1"/>
        <v>42552</v>
      </c>
      <c r="N19" s="36">
        <f ca="1"/>
        <v>42553</v>
      </c>
      <c r="O19" s="34">
        <f ca="1"/>
        <v>42554</v>
      </c>
      <c r="P19" s="35">
        <f ca="1"/>
        <v>42555</v>
      </c>
      <c r="Q19" s="35">
        <f ca="1"/>
        <v>42556</v>
      </c>
      <c r="R19" s="35">
        <f ca="1"/>
        <v>42557</v>
      </c>
      <c r="S19" s="35">
        <f ca="1"/>
        <v>42558</v>
      </c>
      <c r="T19" s="35">
        <f ca="1"/>
        <v>42559</v>
      </c>
      <c r="U19" s="36">
        <f ca="1"/>
        <v>42560</v>
      </c>
      <c r="V19" s="34">
        <f ca="1"/>
        <v>42561</v>
      </c>
      <c r="W19" s="35">
        <f ca="1"/>
        <v>42562</v>
      </c>
      <c r="X19" s="35">
        <f ca="1"/>
        <v>42563</v>
      </c>
      <c r="Y19" s="35">
        <f ca="1"/>
        <v>42564</v>
      </c>
      <c r="Z19" s="35">
        <f ca="1"/>
        <v>42565</v>
      </c>
      <c r="AA19" s="35">
        <f ca="1"/>
        <v>42566</v>
      </c>
      <c r="AB19" s="36">
        <f ca="1"/>
        <v>42567</v>
      </c>
      <c r="AC19" s="34">
        <f ca="1"/>
        <v>42568</v>
      </c>
      <c r="AD19" s="35">
        <f ca="1"/>
        <v>42569</v>
      </c>
      <c r="AE19" s="35">
        <f ca="1"/>
        <v>42570</v>
      </c>
      <c r="AF19" s="35">
        <f ca="1"/>
        <v>42571</v>
      </c>
      <c r="AG19" s="35">
        <f ca="1"/>
        <v>42572</v>
      </c>
      <c r="AH19" s="35">
        <f ca="1"/>
        <v>42573</v>
      </c>
      <c r="AI19" s="36">
        <f ca="1"/>
        <v>42574</v>
      </c>
      <c r="AJ19" s="34">
        <f ca="1"/>
        <v>42575</v>
      </c>
      <c r="AK19" s="35">
        <f ca="1"/>
        <v>42576</v>
      </c>
      <c r="AL19" s="35">
        <f ca="1"/>
        <v>42577</v>
      </c>
      <c r="AM19" s="35">
        <f ca="1"/>
        <v>42578</v>
      </c>
      <c r="AN19" s="35">
        <f ca="1"/>
        <v>42579</v>
      </c>
      <c r="AO19" s="35">
        <f ca="1"/>
        <v>42580</v>
      </c>
      <c r="AP19" s="36">
        <f ca="1"/>
        <v>42581</v>
      </c>
      <c r="AQ19" s="34">
        <f ca="1"/>
        <v>42582</v>
      </c>
      <c r="AR19" s="35">
        <f ca="1"/>
        <v>42583</v>
      </c>
      <c r="AS19" s="35">
        <f ca="1"/>
        <v>42584</v>
      </c>
      <c r="AT19" s="35">
        <f ca="1"/>
        <v>42585</v>
      </c>
      <c r="AU19" s="35">
        <f ca="1"/>
        <v>42586</v>
      </c>
      <c r="AV19" s="35">
        <f ca="1"/>
        <v>42587</v>
      </c>
      <c r="AW19" s="37">
        <f ca="1"/>
        <v>42588</v>
      </c>
    </row>
    <row r="20" spans="2:51" ht="18.75" customHeight="1" x14ac:dyDescent="0.3">
      <c r="B20" s="6"/>
      <c r="C20" s="63">
        <f>DATE($AN$5-1,ROWS($C$9:C28),1)</f>
        <v>42583</v>
      </c>
      <c r="D20" s="63"/>
      <c r="E20" s="63"/>
      <c r="F20" s="63"/>
      <c r="G20" s="64"/>
      <c r="H20" s="65">
        <f t="array" aca="1" ref="H20:AW20" ca="1">calendar</f>
        <v>42582</v>
      </c>
      <c r="I20" s="66">
        <f ca="1"/>
        <v>42583</v>
      </c>
      <c r="J20" s="66">
        <f ca="1"/>
        <v>42584</v>
      </c>
      <c r="K20" s="66">
        <f ca="1"/>
        <v>42585</v>
      </c>
      <c r="L20" s="66">
        <f ca="1"/>
        <v>42586</v>
      </c>
      <c r="M20" s="66">
        <f ca="1"/>
        <v>42587</v>
      </c>
      <c r="N20" s="67">
        <f ca="1"/>
        <v>42588</v>
      </c>
      <c r="O20" s="65">
        <f ca="1"/>
        <v>42589</v>
      </c>
      <c r="P20" s="66">
        <f ca="1"/>
        <v>42590</v>
      </c>
      <c r="Q20" s="66">
        <f ca="1"/>
        <v>42591</v>
      </c>
      <c r="R20" s="66">
        <f ca="1"/>
        <v>42592</v>
      </c>
      <c r="S20" s="66">
        <f ca="1"/>
        <v>42593</v>
      </c>
      <c r="T20" s="66">
        <f ca="1"/>
        <v>42594</v>
      </c>
      <c r="U20" s="67">
        <f ca="1"/>
        <v>42595</v>
      </c>
      <c r="V20" s="65">
        <f ca="1"/>
        <v>42596</v>
      </c>
      <c r="W20" s="66">
        <f ca="1"/>
        <v>42597</v>
      </c>
      <c r="X20" s="66">
        <f ca="1"/>
        <v>42598</v>
      </c>
      <c r="Y20" s="66">
        <f ca="1"/>
        <v>42599</v>
      </c>
      <c r="Z20" s="66">
        <f ca="1"/>
        <v>42600</v>
      </c>
      <c r="AA20" s="66">
        <f ca="1"/>
        <v>42601</v>
      </c>
      <c r="AB20" s="67">
        <f ca="1"/>
        <v>42602</v>
      </c>
      <c r="AC20" s="65">
        <f ca="1"/>
        <v>42603</v>
      </c>
      <c r="AD20" s="66">
        <f ca="1"/>
        <v>42604</v>
      </c>
      <c r="AE20" s="66">
        <f ca="1"/>
        <v>42605</v>
      </c>
      <c r="AF20" s="66">
        <f ca="1"/>
        <v>42606</v>
      </c>
      <c r="AG20" s="66">
        <f ca="1"/>
        <v>42607</v>
      </c>
      <c r="AH20" s="66">
        <f ca="1"/>
        <v>42608</v>
      </c>
      <c r="AI20" s="67">
        <f ca="1"/>
        <v>42609</v>
      </c>
      <c r="AJ20" s="65">
        <f ca="1"/>
        <v>42610</v>
      </c>
      <c r="AK20" s="66">
        <f ca="1"/>
        <v>42611</v>
      </c>
      <c r="AL20" s="66">
        <f ca="1"/>
        <v>42612</v>
      </c>
      <c r="AM20" s="66">
        <f ca="1"/>
        <v>42613</v>
      </c>
      <c r="AN20" s="66">
        <f ca="1"/>
        <v>42614</v>
      </c>
      <c r="AO20" s="66">
        <f ca="1"/>
        <v>42615</v>
      </c>
      <c r="AP20" s="67">
        <f ca="1"/>
        <v>42616</v>
      </c>
      <c r="AQ20" s="65">
        <f ca="1"/>
        <v>42617</v>
      </c>
      <c r="AR20" s="66">
        <f ca="1"/>
        <v>42618</v>
      </c>
      <c r="AS20" s="66">
        <f ca="1"/>
        <v>42619</v>
      </c>
      <c r="AT20" s="66">
        <f ca="1"/>
        <v>42620</v>
      </c>
      <c r="AU20" s="66">
        <f ca="1"/>
        <v>42621</v>
      </c>
      <c r="AV20" s="66">
        <f ca="1"/>
        <v>42622</v>
      </c>
      <c r="AW20" s="68">
        <f ca="1"/>
        <v>42623</v>
      </c>
    </row>
    <row r="21" spans="2:51" ht="18.75" customHeight="1" x14ac:dyDescent="0.3">
      <c r="B21" s="5"/>
      <c r="C21" s="61">
        <f>DATE($AN$5-1,ROWS($C$9:C29),1)</f>
        <v>42614</v>
      </c>
      <c r="D21" s="61"/>
      <c r="E21" s="61"/>
      <c r="F21" s="61"/>
      <c r="G21" s="62"/>
      <c r="H21" s="34">
        <f t="array" aca="1" ref="H21:AW21" ca="1">calendar</f>
        <v>42610</v>
      </c>
      <c r="I21" s="35">
        <f ca="1"/>
        <v>42611</v>
      </c>
      <c r="J21" s="35">
        <f ca="1"/>
        <v>42612</v>
      </c>
      <c r="K21" s="35">
        <f ca="1"/>
        <v>42613</v>
      </c>
      <c r="L21" s="35">
        <f ca="1"/>
        <v>42614</v>
      </c>
      <c r="M21" s="35">
        <f ca="1"/>
        <v>42615</v>
      </c>
      <c r="N21" s="36">
        <f ca="1"/>
        <v>42616</v>
      </c>
      <c r="O21" s="34">
        <f ca="1"/>
        <v>42617</v>
      </c>
      <c r="P21" s="35">
        <f ca="1"/>
        <v>42618</v>
      </c>
      <c r="Q21" s="35">
        <f ca="1"/>
        <v>42619</v>
      </c>
      <c r="R21" s="35">
        <f ca="1"/>
        <v>42620</v>
      </c>
      <c r="S21" s="35">
        <f ca="1"/>
        <v>42621</v>
      </c>
      <c r="T21" s="35">
        <f ca="1"/>
        <v>42622</v>
      </c>
      <c r="U21" s="36">
        <f ca="1"/>
        <v>42623</v>
      </c>
      <c r="V21" s="34">
        <f ca="1"/>
        <v>42624</v>
      </c>
      <c r="W21" s="35">
        <f ca="1"/>
        <v>42625</v>
      </c>
      <c r="X21" s="35">
        <f ca="1"/>
        <v>42626</v>
      </c>
      <c r="Y21" s="35">
        <f ca="1"/>
        <v>42627</v>
      </c>
      <c r="Z21" s="35">
        <f ca="1"/>
        <v>42628</v>
      </c>
      <c r="AA21" s="35">
        <f ca="1"/>
        <v>42629</v>
      </c>
      <c r="AB21" s="36">
        <f ca="1"/>
        <v>42630</v>
      </c>
      <c r="AC21" s="34">
        <f ca="1"/>
        <v>42631</v>
      </c>
      <c r="AD21" s="35">
        <f ca="1"/>
        <v>42632</v>
      </c>
      <c r="AE21" s="35">
        <f ca="1"/>
        <v>42633</v>
      </c>
      <c r="AF21" s="35">
        <f ca="1"/>
        <v>42634</v>
      </c>
      <c r="AG21" s="35">
        <f ca="1"/>
        <v>42635</v>
      </c>
      <c r="AH21" s="35">
        <f ca="1"/>
        <v>42636</v>
      </c>
      <c r="AI21" s="36">
        <f ca="1"/>
        <v>42637</v>
      </c>
      <c r="AJ21" s="34">
        <f ca="1"/>
        <v>42638</v>
      </c>
      <c r="AK21" s="35">
        <f ca="1"/>
        <v>42639</v>
      </c>
      <c r="AL21" s="35">
        <f ca="1"/>
        <v>42640</v>
      </c>
      <c r="AM21" s="35">
        <f ca="1"/>
        <v>42641</v>
      </c>
      <c r="AN21" s="35">
        <f ca="1"/>
        <v>42642</v>
      </c>
      <c r="AO21" s="35">
        <f ca="1"/>
        <v>42643</v>
      </c>
      <c r="AP21" s="36">
        <f ca="1"/>
        <v>42644</v>
      </c>
      <c r="AQ21" s="34">
        <f ca="1"/>
        <v>42645</v>
      </c>
      <c r="AR21" s="35">
        <f ca="1"/>
        <v>42646</v>
      </c>
      <c r="AS21" s="35">
        <f ca="1"/>
        <v>42647</v>
      </c>
      <c r="AT21" s="35">
        <f ca="1"/>
        <v>42648</v>
      </c>
      <c r="AU21" s="35">
        <f ca="1"/>
        <v>42649</v>
      </c>
      <c r="AV21" s="35">
        <f ca="1"/>
        <v>42650</v>
      </c>
      <c r="AW21" s="37">
        <f ca="1"/>
        <v>42651</v>
      </c>
    </row>
    <row r="22" spans="2:51" ht="5.25" customHeight="1" x14ac:dyDescent="0.3">
      <c r="B22" s="7"/>
      <c r="C22" s="8"/>
      <c r="D22" s="8"/>
      <c r="E22" s="8"/>
      <c r="F22" s="8"/>
      <c r="G22" s="8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10"/>
    </row>
    <row r="23" spans="2:51" ht="31.5" customHeight="1" x14ac:dyDescent="0.3">
      <c r="B23" s="4"/>
      <c r="C23" s="40" t="s">
        <v>34</v>
      </c>
      <c r="D23" s="11"/>
      <c r="E23" s="11"/>
      <c r="F23" s="11"/>
      <c r="G23" s="11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4"/>
    </row>
    <row r="24" spans="2:51" ht="4.5" customHeight="1" x14ac:dyDescent="0.3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</row>
    <row r="25" spans="2:51" x14ac:dyDescent="0.25">
      <c r="B25" s="4"/>
      <c r="D25" s="48" t="s">
        <v>15</v>
      </c>
      <c r="E25" s="48"/>
      <c r="F25" s="48"/>
      <c r="G25" s="48"/>
      <c r="H25" s="14"/>
      <c r="I25" s="21"/>
      <c r="J25" s="14"/>
      <c r="K25" s="13"/>
      <c r="L25" s="49" t="s">
        <v>16</v>
      </c>
      <c r="M25" s="49"/>
      <c r="N25" s="49"/>
      <c r="O25" s="49"/>
      <c r="P25" s="16"/>
      <c r="Q25" s="21"/>
      <c r="R25" s="15"/>
      <c r="S25" s="15"/>
      <c r="T25" s="49" t="s">
        <v>12</v>
      </c>
      <c r="U25" s="49"/>
      <c r="V25" s="49"/>
      <c r="W25" s="49"/>
      <c r="X25" s="16"/>
      <c r="Y25" s="21"/>
      <c r="Z25" s="15"/>
      <c r="AA25" s="49" t="s">
        <v>31</v>
      </c>
      <c r="AB25" s="49"/>
      <c r="AC25" s="49"/>
      <c r="AD25" s="49"/>
      <c r="AE25" s="49"/>
      <c r="AF25" s="49"/>
      <c r="AG25" s="21"/>
      <c r="AH25" s="13"/>
      <c r="AI25" s="49" t="s">
        <v>13</v>
      </c>
      <c r="AJ25" s="49"/>
      <c r="AK25" s="49"/>
      <c r="AL25" s="49"/>
      <c r="AM25" s="49"/>
      <c r="AN25" s="49"/>
      <c r="AO25" s="21"/>
      <c r="AP25" s="13"/>
      <c r="AR25" s="49" t="s">
        <v>14</v>
      </c>
      <c r="AS25" s="49"/>
      <c r="AT25" s="49"/>
      <c r="AU25" s="49"/>
      <c r="AW25" s="30"/>
      <c r="AX25" s="4"/>
    </row>
    <row r="26" spans="2:51" ht="7.5" customHeight="1" x14ac:dyDescent="0.3">
      <c r="B26" s="4"/>
      <c r="I26" s="22"/>
      <c r="Q26" s="22"/>
      <c r="Y26" s="22"/>
      <c r="AG26" s="22"/>
      <c r="AO26" s="22"/>
      <c r="AW26" s="4"/>
      <c r="AX26" s="4"/>
    </row>
    <row r="27" spans="2:51" x14ac:dyDescent="0.3">
      <c r="B27" s="4"/>
      <c r="D27" s="50">
        <f>SUMIFS(tblLeave[Days],tblLeave[Employee Name],valSelEmployee,tblLeave[Start Date],"&gt;="&amp;DATE($AN$5,1,1),tblLeave[End Date],"&lt;"&amp;DATE($AN$5+1,1,1))</f>
        <v>0</v>
      </c>
      <c r="E27" s="50"/>
      <c r="F27" s="50"/>
      <c r="G27" s="50"/>
      <c r="I27" s="22"/>
      <c r="L27" s="50">
        <f>NETWORKDAYS(DATE($AN$5,1,1),EDATE(DATE($AN$5,1,1),12)-1)</f>
        <v>261</v>
      </c>
      <c r="M27" s="50"/>
      <c r="N27" s="50"/>
      <c r="O27" s="50"/>
      <c r="Q27" s="22"/>
      <c r="T27" s="52">
        <f>SUMIFS(tblLeave[Days],tblLeave[Employee Name],valSelEmployee,tblLeave[Start Date],"&gt;="&amp;DATE($AN$5,1,1),tblLeave[End Date],"&lt;"&amp;DATE($AN$5+1,1,1),tblLeave[Type of Leave],Settings!$D$4)</f>
        <v>0</v>
      </c>
      <c r="U27" s="52"/>
      <c r="V27" s="52"/>
      <c r="W27" s="52"/>
      <c r="Y27" s="22"/>
      <c r="AB27" s="51">
        <f>SUMIFS(tblLeave[Days],tblLeave[Employee Name],valSelEmployee,tblLeave[Start Date],"&gt;="&amp;DATE($AN$5,1,1),tblLeave[End Date],"&lt;"&amp;DATE($AN$5+1,1,1),tblLeave[Type of Leave],Settings!$D$5)</f>
        <v>0</v>
      </c>
      <c r="AC27" s="51"/>
      <c r="AD27" s="51"/>
      <c r="AE27" s="51"/>
      <c r="AG27" s="22"/>
      <c r="AJ27" s="59">
        <f>SUMIFS(tblLeave[Days],tblLeave[Employee Name],valSelEmployee,tblLeave[Start Date],"&gt;="&amp;DATE($AN$5,1,1),tblLeave[End Date],"&lt;"&amp;DATE($AN$5+1,1,1),tblLeave[Type of Leave],Settings!$D$6)</f>
        <v>0</v>
      </c>
      <c r="AK27" s="59"/>
      <c r="AL27" s="59"/>
      <c r="AM27" s="59"/>
      <c r="AO27" s="22"/>
      <c r="AR27" s="58">
        <f>SUMIFS(tblLeave[Days],tblLeave[Employee Name],valSelEmployee,tblLeave[Start Date],"&gt;="&amp;DATE($AN$5,1,1),tblLeave[End Date],"&lt;"&amp;DATE($AN$5+1,1,1),tblLeave[Type of Leave],Settings!$D$7)</f>
        <v>0</v>
      </c>
      <c r="AS27" s="58"/>
      <c r="AT27" s="58"/>
      <c r="AU27" s="58"/>
      <c r="AW27" s="4"/>
      <c r="AX27" s="4"/>
    </row>
    <row r="28" spans="2:51" x14ac:dyDescent="0.3">
      <c r="B28" s="4"/>
      <c r="D28" s="50"/>
      <c r="E28" s="50"/>
      <c r="F28" s="50"/>
      <c r="G28" s="50"/>
      <c r="I28" s="22"/>
      <c r="L28" s="50"/>
      <c r="M28" s="50"/>
      <c r="N28" s="50"/>
      <c r="O28" s="50"/>
      <c r="Q28" s="22"/>
      <c r="T28" s="52"/>
      <c r="U28" s="52"/>
      <c r="V28" s="52"/>
      <c r="W28" s="52"/>
      <c r="Y28" s="22"/>
      <c r="AB28" s="51"/>
      <c r="AC28" s="51"/>
      <c r="AD28" s="51"/>
      <c r="AE28" s="51"/>
      <c r="AG28" s="22"/>
      <c r="AJ28" s="59"/>
      <c r="AK28" s="59"/>
      <c r="AL28" s="59"/>
      <c r="AM28" s="59"/>
      <c r="AO28" s="22"/>
      <c r="AR28" s="58"/>
      <c r="AS28" s="58"/>
      <c r="AT28" s="58"/>
      <c r="AU28" s="58"/>
      <c r="AW28" s="4"/>
      <c r="AX28" s="4"/>
    </row>
    <row r="29" spans="2:51" x14ac:dyDescent="0.3">
      <c r="B29" s="4"/>
      <c r="D29" s="50"/>
      <c r="E29" s="50"/>
      <c r="F29" s="50"/>
      <c r="G29" s="50"/>
      <c r="I29" s="22"/>
      <c r="L29" s="50"/>
      <c r="M29" s="50"/>
      <c r="N29" s="50"/>
      <c r="O29" s="50"/>
      <c r="Q29" s="22"/>
      <c r="T29" s="52"/>
      <c r="U29" s="52"/>
      <c r="V29" s="52"/>
      <c r="W29" s="52"/>
      <c r="Y29" s="22"/>
      <c r="AB29" s="51"/>
      <c r="AC29" s="51"/>
      <c r="AD29" s="51"/>
      <c r="AE29" s="51"/>
      <c r="AG29" s="22"/>
      <c r="AJ29" s="59"/>
      <c r="AK29" s="59"/>
      <c r="AL29" s="59"/>
      <c r="AM29" s="59"/>
      <c r="AO29" s="22"/>
      <c r="AR29" s="58"/>
      <c r="AS29" s="58"/>
      <c r="AT29" s="58"/>
      <c r="AU29" s="58"/>
      <c r="AW29" s="4"/>
      <c r="AX29" s="2"/>
      <c r="AY29" s="3"/>
    </row>
    <row r="30" spans="2:51" ht="7.5" customHeight="1" x14ac:dyDescent="0.3">
      <c r="B30" s="4"/>
      <c r="I30" s="22"/>
      <c r="Q30" s="22"/>
      <c r="Y30" s="22"/>
      <c r="AG30" s="22"/>
      <c r="AO30" s="22"/>
      <c r="AW30" s="4"/>
      <c r="AX30" s="4"/>
    </row>
    <row r="31" spans="2:51" ht="15" customHeight="1" x14ac:dyDescent="0.3">
      <c r="B31" s="4"/>
      <c r="D31" s="53">
        <f>SUMIFS(tblLeave[Days],tblLeave[Employee Name],valSelEmployee,tblLeave[Start Date],"&gt;="&amp;DATE($AN$5-1,1,1),tblLeave[End Date],"&lt;"&amp;DATE($AN$5,1,1))</f>
        <v>0</v>
      </c>
      <c r="E31" s="53"/>
      <c r="F31" s="53"/>
      <c r="G31" s="53"/>
      <c r="H31" s="41"/>
      <c r="I31" s="42"/>
      <c r="J31" s="41"/>
      <c r="K31" s="41"/>
      <c r="L31" s="55">
        <f>NETWORKDAYS(DATE($AN$5-1,1,1),EDATE(DATE($AN$5-1,1,1),12)-1)</f>
        <v>261</v>
      </c>
      <c r="M31" s="55"/>
      <c r="N31" s="55"/>
      <c r="O31" s="55"/>
      <c r="P31" s="43"/>
      <c r="Q31" s="42"/>
      <c r="R31" s="44"/>
      <c r="S31" s="44"/>
      <c r="T31" s="55">
        <f>SUMIFS(tblLeave[Days],tblLeave[Employee Name],valSelEmployee,tblLeave[Start Date],"&gt;="&amp;DATE($AN$5-1,1,1),tblLeave[End Date],"&lt;"&amp;DATE($AN$5,1,1),tblLeave[Type of Leave],Settings!$D$4)</f>
        <v>0</v>
      </c>
      <c r="U31" s="55"/>
      <c r="V31" s="55"/>
      <c r="W31" s="55"/>
      <c r="X31" s="43"/>
      <c r="Y31" s="42"/>
      <c r="Z31" s="44"/>
      <c r="AA31" s="44"/>
      <c r="AB31" s="55">
        <f>SUMIFS(tblLeave[Days],tblLeave[Employee Name],valSelEmployee,tblLeave[Start Date],"&gt;="&amp;DATE($AN$5-1,1,1),tblLeave[End Date],"&lt;"&amp;DATE($AN$5,1,1),tblLeave[Type of Leave],Settings!$D$5)</f>
        <v>0</v>
      </c>
      <c r="AC31" s="55"/>
      <c r="AD31" s="55"/>
      <c r="AE31" s="55"/>
      <c r="AF31" s="43"/>
      <c r="AG31" s="42"/>
      <c r="AH31" s="44"/>
      <c r="AI31" s="41"/>
      <c r="AJ31" s="55">
        <f>SUMIFS(tblLeave[Days],tblLeave[Employee Name],valSelEmployee,tblLeave[Start Date],"&gt;="&amp;DATE($AN$5-1,1,1),tblLeave[End Date],"&lt;"&amp;DATE($AN$5,1,1),tblLeave[Type of Leave],Settings!$D$6)</f>
        <v>0</v>
      </c>
      <c r="AK31" s="55"/>
      <c r="AL31" s="55"/>
      <c r="AM31" s="55"/>
      <c r="AN31" s="43"/>
      <c r="AO31" s="42"/>
      <c r="AP31" s="44"/>
      <c r="AQ31" s="41"/>
      <c r="AR31" s="55">
        <f>SUMIFS(tblLeave[Days],tblLeave[Employee Name],valSelEmployee,tblLeave[Start Date],"&gt;="&amp;DATE($AN$5-1,1,1),tblLeave[End Date],"&lt;"&amp;DATE($AN$5,1,1),tblLeave[Type of Leave],Settings!$D$7)</f>
        <v>0</v>
      </c>
      <c r="AS31" s="55"/>
      <c r="AT31" s="55"/>
      <c r="AU31" s="55"/>
      <c r="AW31" s="31"/>
      <c r="AX31" s="2"/>
      <c r="AY31" s="3"/>
    </row>
    <row r="32" spans="2:51" x14ac:dyDescent="0.3">
      <c r="B32" s="4"/>
      <c r="D32" s="54" t="str">
        <f>IFERROR(IF(D27&gt;D31,"UP ", "DOWN ")&amp;TEXT(D27/D31-1,"0%;0%"),"")</f>
        <v/>
      </c>
      <c r="E32" s="54"/>
      <c r="F32" s="54"/>
      <c r="G32" s="54"/>
      <c r="H32" s="41"/>
      <c r="I32" s="21"/>
      <c r="J32" s="41"/>
      <c r="K32" s="41"/>
      <c r="L32" s="54" t="str">
        <f>IFERROR(IF(L27&gt;L31,"UP ", "DOWN ")&amp;TEXT(L27/L31-1,"0%;0%"),"")</f>
        <v>DOWN 0%</v>
      </c>
      <c r="M32" s="54"/>
      <c r="N32" s="54"/>
      <c r="O32" s="54"/>
      <c r="P32" s="45"/>
      <c r="Q32" s="21"/>
      <c r="R32" s="46"/>
      <c r="S32" s="44"/>
      <c r="T32" s="54" t="str">
        <f>IFERROR(IF(T27&gt;T31,"UP ", "DOWN ")&amp;TEXT(T27/T31-1,"0%;0%"),"")</f>
        <v/>
      </c>
      <c r="U32" s="54"/>
      <c r="V32" s="54"/>
      <c r="W32" s="54"/>
      <c r="X32" s="45"/>
      <c r="Y32" s="21"/>
      <c r="Z32" s="44"/>
      <c r="AA32" s="44"/>
      <c r="AB32" s="54" t="str">
        <f>IFERROR(IF(AB27&gt;AB31,"UP ", "DOWN ")&amp;TEXT(AB27/AB31-1,"0%;0%"),"")</f>
        <v/>
      </c>
      <c r="AC32" s="54"/>
      <c r="AD32" s="54"/>
      <c r="AE32" s="54"/>
      <c r="AF32" s="45"/>
      <c r="AG32" s="21"/>
      <c r="AH32" s="44"/>
      <c r="AI32" s="41"/>
      <c r="AJ32" s="54" t="str">
        <f>IFERROR(IF(AJ27&gt;AJ31,"UP ", "DOWN ")&amp;TEXT(AJ27/AJ31-1,"0%;0%"),"")</f>
        <v/>
      </c>
      <c r="AK32" s="54"/>
      <c r="AL32" s="54"/>
      <c r="AM32" s="54"/>
      <c r="AN32" s="45"/>
      <c r="AO32" s="21"/>
      <c r="AP32" s="44"/>
      <c r="AQ32" s="41"/>
      <c r="AR32" s="54" t="str">
        <f>IFERROR(IF(AR27&gt;AR31,"UP ", "DOWN ")&amp;TEXT(AR27/AR31-1,"0%;0%"),"")</f>
        <v/>
      </c>
      <c r="AS32" s="54"/>
      <c r="AT32" s="54"/>
      <c r="AU32" s="54"/>
      <c r="AW32" s="32"/>
      <c r="AX32" s="4"/>
    </row>
    <row r="33" spans="2:50" ht="7.5" customHeight="1" x14ac:dyDescent="0.3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</row>
    <row r="34" spans="2:50" x14ac:dyDescent="0.3"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</row>
    <row r="35" spans="2:50" x14ac:dyDescent="0.3">
      <c r="C35" s="1"/>
      <c r="D35" s="1"/>
      <c r="E35" s="1"/>
      <c r="F35" s="1"/>
      <c r="G35" s="1"/>
    </row>
  </sheetData>
  <mergeCells count="42">
    <mergeCell ref="C16:G16"/>
    <mergeCell ref="C17:G17"/>
    <mergeCell ref="C18:G18"/>
    <mergeCell ref="C19:G19"/>
    <mergeCell ref="C20:G20"/>
    <mergeCell ref="C11:G11"/>
    <mergeCell ref="C12:G12"/>
    <mergeCell ref="C13:G13"/>
    <mergeCell ref="C14:G14"/>
    <mergeCell ref="C15:G15"/>
    <mergeCell ref="AN3:AW4"/>
    <mergeCell ref="AN5:AW6"/>
    <mergeCell ref="AR31:AU31"/>
    <mergeCell ref="AR32:AU32"/>
    <mergeCell ref="AJ31:AM31"/>
    <mergeCell ref="AJ32:AM32"/>
    <mergeCell ref="AR27:AU29"/>
    <mergeCell ref="AJ27:AM29"/>
    <mergeCell ref="AE3:AM4"/>
    <mergeCell ref="AE5:AM6"/>
    <mergeCell ref="AR25:AU25"/>
    <mergeCell ref="AI25:AN25"/>
    <mergeCell ref="D31:G31"/>
    <mergeCell ref="D32:G32"/>
    <mergeCell ref="AB31:AE31"/>
    <mergeCell ref="AB32:AE32"/>
    <mergeCell ref="T31:W31"/>
    <mergeCell ref="T32:W32"/>
    <mergeCell ref="L31:O31"/>
    <mergeCell ref="L32:O32"/>
    <mergeCell ref="L27:O29"/>
    <mergeCell ref="D27:G29"/>
    <mergeCell ref="AB27:AE29"/>
    <mergeCell ref="T27:W29"/>
    <mergeCell ref="AA25:AF25"/>
    <mergeCell ref="T25:W25"/>
    <mergeCell ref="B2:AC7"/>
    <mergeCell ref="D25:G25"/>
    <mergeCell ref="L25:O25"/>
    <mergeCell ref="C9:G9"/>
    <mergeCell ref="C21:G21"/>
    <mergeCell ref="C10:G10"/>
  </mergeCells>
  <conditionalFormatting sqref="H9:AW21">
    <cfRule type="expression" dxfId="12" priority="5">
      <formula>MONTH(H9)&lt;&gt;MONTH($C9)</formula>
    </cfRule>
    <cfRule type="expression" dxfId="11" priority="15">
      <formula>OR(H$8="S", COUNTIF(lstHolidays, H9)&gt;0)</formula>
    </cfRule>
  </conditionalFormatting>
  <conditionalFormatting sqref="AR32 AJ32 AB32">
    <cfRule type="beginsWith" dxfId="10" priority="1" operator="beginsWith" text="UP">
      <formula>LEFT(AB32,LEN("UP"))="UP"</formula>
    </cfRule>
  </conditionalFormatting>
  <dataValidations count="2">
    <dataValidation type="list" allowBlank="1" showInputMessage="1" showErrorMessage="1" sqref="AN3">
      <formula1>lstEmployees</formula1>
    </dataValidation>
    <dataValidation type="list" errorStyle="information" allowBlank="1" showInputMessage="1" errorTitle="Unknown year" error="Please" sqref="AN5:AS6">
      <formula1>"2010,2011,2012,2013,2014,2015,2016,2017,2018,2019,2020"</formula1>
    </dataValidation>
  </dataValidations>
  <printOptions horizontalCentered="1"/>
  <pageMargins left="0.7" right="0.7" top="0.75" bottom="0.75" header="0.3" footer="0.3"/>
  <pageSetup scale="72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" id="{77486DEF-4B90-4A09-A027-C628567EDF4C}">
            <xm:f>(MONTH(H9)=MONTH($C9))*(COUNTIFS(lstEmpNames,valSelEmployee,lstSdates,"&lt;="&amp;H9,lstEDates,"&gt;="&amp;H9,lstHTypes,Settings!$D$4)&gt;0)</xm:f>
            <x14:dxf>
              <font>
                <color theme="3" tint="-0.24994659260841701"/>
              </font>
              <fill>
                <patternFill>
                  <bgColor theme="4"/>
                </patternFill>
              </fill>
            </x14:dxf>
          </x14:cfRule>
          <x14:cfRule type="expression" priority="7" id="{7BA81481-452F-4533-84C8-E4B1E4D25843}">
            <xm:f>(MONTH(H9)=MONTH($C9))*(COUNTIFS(lstEmpNames,valSelEmployee,lstSdates,"&lt;="&amp;H9,lstEDates,"&gt;="&amp;H9,lstHTypes,Settings!$D$5)&gt;0)</xm:f>
            <x14:dxf>
              <fill>
                <patternFill>
                  <bgColor theme="8"/>
                </patternFill>
              </fill>
            </x14:dxf>
          </x14:cfRule>
          <x14:cfRule type="expression" priority="8" id="{7DF86B1D-BC96-4C1F-BA74-43CC1527B439}">
            <xm:f>(MONTH(H9)=MONTH($C9))*(COUNTIFS(lstEmpNames,valSelEmployee,lstSdates,"&lt;="&amp;H9,lstEDates,"&gt;="&amp;H9,lstHTypes,Settings!$D$6)&gt;0)</xm:f>
            <x14:dxf>
              <fill>
                <patternFill>
                  <bgColor theme="6"/>
                </patternFill>
              </fill>
            </x14:dxf>
          </x14:cfRule>
          <x14:cfRule type="expression" priority="14" id="{8D7627D3-E4F4-4E54-8BDC-376A6BB31759}">
            <xm:f>(MONTH(H9)=MONTH($C9))*(COUNTIFS(lstEmpNames,valSelEmployee,lstSdates,"&lt;="&amp;H9,lstEDates,"&gt;="&amp;H9,lstHTypes,Settings!$D$7)&gt;0)</xm:f>
            <x14:dxf>
              <fill>
                <patternFill>
                  <bgColor theme="7"/>
                </patternFill>
              </fill>
            </x14:dxf>
          </x14:cfRule>
          <xm:sqref>H9:AW21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8" tint="-0.249977111117893"/>
    <pageSetUpPr autoPageBreaks="0" fitToPage="1"/>
  </sheetPr>
  <dimension ref="B1:F26"/>
  <sheetViews>
    <sheetView showGridLines="0" workbookViewId="0"/>
  </sheetViews>
  <sheetFormatPr defaultRowHeight="18.75" customHeight="1" x14ac:dyDescent="0.3"/>
  <cols>
    <col min="1" max="1" width="3.42578125" customWidth="1"/>
    <col min="2" max="2" width="25.7109375" customWidth="1"/>
    <col min="3" max="4" width="17.28515625" customWidth="1"/>
    <col min="5" max="5" width="18.42578125" customWidth="1"/>
    <col min="6" max="6" width="12.28515625" customWidth="1"/>
  </cols>
  <sheetData>
    <row r="1" spans="2:6" ht="53.25" customHeight="1" x14ac:dyDescent="0.3"/>
    <row r="2" spans="2:6" ht="13.5" customHeight="1" x14ac:dyDescent="0.3">
      <c r="B2" s="17"/>
      <c r="C2" s="17"/>
      <c r="D2" s="17"/>
      <c r="E2" s="17"/>
      <c r="F2" s="17"/>
    </row>
    <row r="3" spans="2:6" ht="18.75" customHeight="1" x14ac:dyDescent="0.3">
      <c r="B3" s="38" t="s">
        <v>0</v>
      </c>
      <c r="C3" s="38" t="s">
        <v>10</v>
      </c>
      <c r="D3" s="38" t="s">
        <v>11</v>
      </c>
      <c r="E3" s="38" t="s">
        <v>33</v>
      </c>
      <c r="F3" s="39" t="s">
        <v>23</v>
      </c>
    </row>
    <row r="4" spans="2:6" ht="18.75" customHeight="1" x14ac:dyDescent="0.3">
      <c r="B4" s="19" t="s">
        <v>17</v>
      </c>
      <c r="C4" s="20">
        <v>40911</v>
      </c>
      <c r="D4" s="20">
        <v>40911</v>
      </c>
      <c r="E4" s="19" t="s">
        <v>1</v>
      </c>
      <c r="F4" s="18">
        <f>NETWORKDAYS(tblLeave[[#This Row],[Start Date]],tblLeave[[#This Row],[End Date]],lstHolidays)</f>
        <v>1</v>
      </c>
    </row>
    <row r="5" spans="2:6" ht="18.75" customHeight="1" x14ac:dyDescent="0.3">
      <c r="B5" s="19" t="s">
        <v>18</v>
      </c>
      <c r="C5" s="20">
        <v>40925</v>
      </c>
      <c r="D5" s="20">
        <v>40926</v>
      </c>
      <c r="E5" s="19" t="s">
        <v>3</v>
      </c>
      <c r="F5" s="18">
        <f>NETWORKDAYS(tblLeave[[#This Row],[Start Date]],tblLeave[[#This Row],[End Date]],lstHolidays)</f>
        <v>2</v>
      </c>
    </row>
    <row r="6" spans="2:6" ht="18.75" customHeight="1" x14ac:dyDescent="0.3">
      <c r="B6" s="19" t="s">
        <v>19</v>
      </c>
      <c r="C6" s="20">
        <v>40926</v>
      </c>
      <c r="D6" s="20">
        <v>40929</v>
      </c>
      <c r="E6" s="19" t="s">
        <v>3</v>
      </c>
      <c r="F6" s="18">
        <f>NETWORKDAYS(tblLeave[[#This Row],[Start Date]],tblLeave[[#This Row],[End Date]],lstHolidays)</f>
        <v>3</v>
      </c>
    </row>
    <row r="7" spans="2:6" ht="18.75" customHeight="1" x14ac:dyDescent="0.3">
      <c r="B7" s="19" t="s">
        <v>21</v>
      </c>
      <c r="C7" s="20">
        <v>40887</v>
      </c>
      <c r="D7" s="20">
        <v>40893</v>
      </c>
      <c r="E7" s="19" t="s">
        <v>2</v>
      </c>
      <c r="F7" s="18">
        <f>NETWORKDAYS(tblLeave[[#This Row],[Start Date]],tblLeave[[#This Row],[End Date]],lstHolidays)</f>
        <v>5</v>
      </c>
    </row>
    <row r="8" spans="2:6" ht="18.75" customHeight="1" x14ac:dyDescent="0.3">
      <c r="B8" s="19" t="s">
        <v>20</v>
      </c>
      <c r="C8" s="20">
        <v>40878</v>
      </c>
      <c r="D8" s="20">
        <v>40879</v>
      </c>
      <c r="E8" s="19" t="s">
        <v>1</v>
      </c>
      <c r="F8" s="18">
        <f>NETWORKDAYS(tblLeave[[#This Row],[Start Date]],tblLeave[[#This Row],[End Date]],lstHolidays)</f>
        <v>2</v>
      </c>
    </row>
    <row r="9" spans="2:6" ht="18.75" customHeight="1" x14ac:dyDescent="0.3">
      <c r="B9" s="19" t="s">
        <v>17</v>
      </c>
      <c r="C9" s="20">
        <v>40861</v>
      </c>
      <c r="D9" s="20">
        <v>40865</v>
      </c>
      <c r="E9" s="19" t="s">
        <v>32</v>
      </c>
      <c r="F9" s="18">
        <f>NETWORKDAYS(tblLeave[[#This Row],[Start Date]],tblLeave[[#This Row],[End Date]],lstHolidays)</f>
        <v>5</v>
      </c>
    </row>
    <row r="10" spans="2:6" ht="18.75" customHeight="1" x14ac:dyDescent="0.3">
      <c r="B10" s="19" t="s">
        <v>20</v>
      </c>
      <c r="C10" s="20">
        <v>40939</v>
      </c>
      <c r="D10" s="20">
        <v>40943</v>
      </c>
      <c r="E10" s="19" t="s">
        <v>1</v>
      </c>
      <c r="F10" s="18">
        <f>NETWORKDAYS(tblLeave[[#This Row],[Start Date]],tblLeave[[#This Row],[End Date]],lstHolidays)</f>
        <v>4</v>
      </c>
    </row>
    <row r="11" spans="2:6" ht="18.75" customHeight="1" x14ac:dyDescent="0.3">
      <c r="B11" s="19" t="s">
        <v>20</v>
      </c>
      <c r="C11" s="20">
        <v>40878</v>
      </c>
      <c r="D11" s="20">
        <v>40883</v>
      </c>
      <c r="E11" s="19" t="s">
        <v>3</v>
      </c>
      <c r="F11" s="18">
        <f>NETWORKDAYS(tblLeave[[#This Row],[Start Date]],tblLeave[[#This Row],[End Date]],lstHolidays)</f>
        <v>4</v>
      </c>
    </row>
    <row r="12" spans="2:6" ht="18.75" customHeight="1" x14ac:dyDescent="0.3">
      <c r="B12" s="19" t="s">
        <v>20</v>
      </c>
      <c r="C12" s="20">
        <v>40887</v>
      </c>
      <c r="D12" s="20">
        <v>40893</v>
      </c>
      <c r="E12" s="19" t="s">
        <v>3</v>
      </c>
      <c r="F12" s="18">
        <f>NETWORKDAYS(tblLeave[[#This Row],[Start Date]],tblLeave[[#This Row],[End Date]],lstHolidays)</f>
        <v>5</v>
      </c>
    </row>
    <row r="13" spans="2:6" ht="18.75" customHeight="1" x14ac:dyDescent="0.3">
      <c r="B13" s="19" t="s">
        <v>18</v>
      </c>
      <c r="C13" s="20">
        <v>40921</v>
      </c>
      <c r="D13" s="20">
        <v>40923</v>
      </c>
      <c r="E13" s="19" t="s">
        <v>1</v>
      </c>
      <c r="F13" s="18">
        <f>NETWORKDAYS(tblLeave[[#This Row],[Start Date]],tblLeave[[#This Row],[End Date]],lstHolidays)</f>
        <v>1</v>
      </c>
    </row>
    <row r="14" spans="2:6" ht="18.75" customHeight="1" x14ac:dyDescent="0.3">
      <c r="B14" s="19" t="s">
        <v>21</v>
      </c>
      <c r="C14" s="20">
        <v>40923</v>
      </c>
      <c r="D14" s="20">
        <v>40928</v>
      </c>
      <c r="E14" s="19" t="s">
        <v>1</v>
      </c>
      <c r="F14" s="18">
        <f>NETWORKDAYS(tblLeave[[#This Row],[Start Date]],tblLeave[[#This Row],[End Date]],lstHolidays)</f>
        <v>5</v>
      </c>
    </row>
    <row r="15" spans="2:6" ht="18.75" customHeight="1" x14ac:dyDescent="0.3">
      <c r="B15" s="19" t="s">
        <v>18</v>
      </c>
      <c r="C15" s="20">
        <v>41073</v>
      </c>
      <c r="D15" s="20">
        <v>41075</v>
      </c>
      <c r="E15" s="19" t="s">
        <v>2</v>
      </c>
      <c r="F15" s="18">
        <f>NETWORKDAYS(tblLeave[[#This Row],[Start Date]],tblLeave[[#This Row],[End Date]],lstHolidays)</f>
        <v>3</v>
      </c>
    </row>
    <row r="16" spans="2:6" ht="18.75" customHeight="1" x14ac:dyDescent="0.3">
      <c r="B16" s="19" t="s">
        <v>21</v>
      </c>
      <c r="C16" s="20">
        <v>40935</v>
      </c>
      <c r="D16" s="20">
        <v>40942</v>
      </c>
      <c r="E16" s="19" t="s">
        <v>2</v>
      </c>
      <c r="F16" s="18">
        <f>NETWORKDAYS(tblLeave[[#This Row],[Start Date]],tblLeave[[#This Row],[End Date]],lstHolidays)</f>
        <v>6</v>
      </c>
    </row>
    <row r="17" spans="2:6" ht="18.75" customHeight="1" x14ac:dyDescent="0.3">
      <c r="B17" s="19" t="s">
        <v>19</v>
      </c>
      <c r="C17" s="20">
        <v>40925</v>
      </c>
      <c r="D17" s="20">
        <v>40926</v>
      </c>
      <c r="E17" s="19" t="s">
        <v>32</v>
      </c>
      <c r="F17" s="18">
        <f>NETWORKDAYS(tblLeave[[#This Row],[Start Date]],tblLeave[[#This Row],[End Date]],lstHolidays)</f>
        <v>2</v>
      </c>
    </row>
    <row r="18" spans="2:6" ht="18.75" customHeight="1" x14ac:dyDescent="0.3">
      <c r="B18" s="19" t="s">
        <v>19</v>
      </c>
      <c r="C18" s="20">
        <v>40889</v>
      </c>
      <c r="D18" s="20">
        <v>40894</v>
      </c>
      <c r="E18" s="19" t="s">
        <v>2</v>
      </c>
      <c r="F18" s="18">
        <f>NETWORKDAYS(tblLeave[[#This Row],[Start Date]],tblLeave[[#This Row],[End Date]],lstHolidays)</f>
        <v>5</v>
      </c>
    </row>
    <row r="19" spans="2:6" ht="18.75" customHeight="1" x14ac:dyDescent="0.3">
      <c r="B19" s="19" t="s">
        <v>17</v>
      </c>
      <c r="C19" s="20">
        <v>40898</v>
      </c>
      <c r="D19" s="20">
        <v>40899</v>
      </c>
      <c r="E19" s="19" t="s">
        <v>3</v>
      </c>
      <c r="F19" s="18">
        <f>NETWORKDAYS(tblLeave[[#This Row],[Start Date]],tblLeave[[#This Row],[End Date]],lstHolidays)</f>
        <v>2</v>
      </c>
    </row>
    <row r="20" spans="2:6" ht="18.75" customHeight="1" x14ac:dyDescent="0.3">
      <c r="B20" s="19" t="s">
        <v>17</v>
      </c>
      <c r="C20" s="20">
        <v>40891</v>
      </c>
      <c r="D20" s="20">
        <v>40893</v>
      </c>
      <c r="E20" s="19" t="s">
        <v>32</v>
      </c>
      <c r="F20" s="18">
        <f>NETWORKDAYS(tblLeave[[#This Row],[Start Date]],tblLeave[[#This Row],[End Date]],lstHolidays)</f>
        <v>3</v>
      </c>
    </row>
    <row r="21" spans="2:6" ht="18.75" customHeight="1" x14ac:dyDescent="0.3">
      <c r="B21" s="19" t="s">
        <v>18</v>
      </c>
      <c r="C21" s="20">
        <v>40876</v>
      </c>
      <c r="D21" s="20">
        <v>40883</v>
      </c>
      <c r="E21" s="19" t="s">
        <v>2</v>
      </c>
      <c r="F21" s="18">
        <f>NETWORKDAYS(tblLeave[[#This Row],[Start Date]],tblLeave[[#This Row],[End Date]],lstHolidays)</f>
        <v>6</v>
      </c>
    </row>
    <row r="22" spans="2:6" ht="18.75" customHeight="1" x14ac:dyDescent="0.3">
      <c r="B22" s="19" t="s">
        <v>21</v>
      </c>
      <c r="C22" s="20">
        <v>40880</v>
      </c>
      <c r="D22" s="20">
        <v>40884</v>
      </c>
      <c r="E22" s="19" t="s">
        <v>32</v>
      </c>
      <c r="F22" s="18">
        <f>NETWORKDAYS(tblLeave[[#This Row],[Start Date]],tblLeave[[#This Row],[End Date]],lstHolidays)</f>
        <v>3</v>
      </c>
    </row>
    <row r="23" spans="2:6" ht="18.75" customHeight="1" x14ac:dyDescent="0.3">
      <c r="B23" s="19" t="s">
        <v>17</v>
      </c>
      <c r="C23" s="20">
        <v>40939</v>
      </c>
      <c r="D23" s="20">
        <v>40941</v>
      </c>
      <c r="E23" s="19" t="s">
        <v>2</v>
      </c>
      <c r="F23" s="18">
        <f>NETWORKDAYS(tblLeave[[#This Row],[Start Date]],tblLeave[[#This Row],[End Date]],lstHolidays)</f>
        <v>3</v>
      </c>
    </row>
    <row r="24" spans="2:6" ht="18.75" customHeight="1" x14ac:dyDescent="0.3">
      <c r="B24" s="19" t="s">
        <v>17</v>
      </c>
      <c r="C24" s="20">
        <v>40871</v>
      </c>
      <c r="D24" s="20">
        <v>40876</v>
      </c>
      <c r="E24" s="19" t="s">
        <v>1</v>
      </c>
      <c r="F24" s="18">
        <f>NETWORKDAYS(tblLeave[[#This Row],[Start Date]],tblLeave[[#This Row],[End Date]],lstHolidays)</f>
        <v>4</v>
      </c>
    </row>
    <row r="25" spans="2:6" ht="18.75" customHeight="1" x14ac:dyDescent="0.3">
      <c r="B25" s="19" t="s">
        <v>18</v>
      </c>
      <c r="C25" s="20">
        <v>41248</v>
      </c>
      <c r="D25" s="20">
        <v>41252</v>
      </c>
      <c r="E25" s="19" t="s">
        <v>32</v>
      </c>
      <c r="F25" s="18">
        <f>NETWORKDAYS(tblLeave[[#This Row],[Start Date]],tblLeave[[#This Row],[End Date]],lstHolidays)</f>
        <v>3</v>
      </c>
    </row>
    <row r="26" spans="2:6" ht="18.75" customHeight="1" x14ac:dyDescent="0.3">
      <c r="B26" s="19" t="s">
        <v>21</v>
      </c>
      <c r="C26" s="20">
        <v>41010</v>
      </c>
      <c r="D26" s="20">
        <v>41018</v>
      </c>
      <c r="E26" s="19" t="s">
        <v>32</v>
      </c>
      <c r="F26" s="18">
        <f>NETWORKDAYS(tblLeave[[#This Row],[Start Date]],tblLeave[[#This Row],[End Date]],lstHolidays)</f>
        <v>7</v>
      </c>
    </row>
  </sheetData>
  <dataValidations count="2">
    <dataValidation type="list" allowBlank="1" showInputMessage="1" showErrorMessage="1" sqref="E4:E26">
      <formula1>lstHolidayTypes</formula1>
    </dataValidation>
    <dataValidation type="list" errorStyle="information" allowBlank="1" showInputMessage="1" showErrorMessage="1" errorTitle="Unknown Employee" error="Please select an employee from the list. To modify the list, on the Settings tab, add or remove employees from the List of Employees table." sqref="B4:B741">
      <formula1>lstEmployees</formula1>
    </dataValidation>
  </dataValidations>
  <pageMargins left="0.7" right="0.7" top="0.75" bottom="0.75" header="0.3" footer="0.3"/>
  <pageSetup fitToHeight="0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/>
    <pageSetUpPr fitToPage="1"/>
  </sheetPr>
  <dimension ref="B1:G502"/>
  <sheetViews>
    <sheetView showGridLines="0" workbookViewId="0"/>
  </sheetViews>
  <sheetFormatPr defaultRowHeight="15" x14ac:dyDescent="0.3"/>
  <cols>
    <col min="1" max="1" width="3.42578125" customWidth="1"/>
    <col min="2" max="2" width="26.5703125" customWidth="1"/>
    <col min="3" max="3" width="3.28515625" customWidth="1"/>
    <col min="4" max="4" width="17.7109375" customWidth="1"/>
    <col min="5" max="5" width="3.28515625" customWidth="1"/>
    <col min="6" max="6" width="21.28515625" customWidth="1"/>
    <col min="7" max="7" width="22.85546875" customWidth="1"/>
  </cols>
  <sheetData>
    <row r="1" spans="2:7" ht="53.25" customHeight="1" x14ac:dyDescent="0.3"/>
    <row r="2" spans="2:7" ht="13.5" customHeight="1" x14ac:dyDescent="0.3">
      <c r="B2" s="17"/>
      <c r="C2" s="17"/>
      <c r="D2" s="17"/>
      <c r="E2" s="17"/>
      <c r="F2" s="17"/>
      <c r="G2" s="17"/>
    </row>
    <row r="3" spans="2:7" ht="17.25" customHeight="1" x14ac:dyDescent="0.3">
      <c r="B3" s="38" t="s">
        <v>4</v>
      </c>
      <c r="D3" s="38" t="s">
        <v>33</v>
      </c>
      <c r="F3" s="38" t="s">
        <v>22</v>
      </c>
      <c r="G3" s="38" t="s">
        <v>24</v>
      </c>
    </row>
    <row r="4" spans="2:7" ht="17.25" customHeight="1" x14ac:dyDescent="0.3">
      <c r="B4" s="19" t="s">
        <v>17</v>
      </c>
      <c r="D4" s="19" t="s">
        <v>1</v>
      </c>
      <c r="F4" s="20">
        <v>40909</v>
      </c>
      <c r="G4" s="20" t="s">
        <v>25</v>
      </c>
    </row>
    <row r="5" spans="2:7" ht="17.25" customHeight="1" x14ac:dyDescent="0.3">
      <c r="B5" s="19" t="s">
        <v>18</v>
      </c>
      <c r="D5" s="19" t="s">
        <v>32</v>
      </c>
      <c r="F5" s="20">
        <v>41094</v>
      </c>
      <c r="G5" s="20" t="s">
        <v>28</v>
      </c>
    </row>
    <row r="6" spans="2:7" ht="17.25" customHeight="1" x14ac:dyDescent="0.3">
      <c r="B6" s="19" t="s">
        <v>19</v>
      </c>
      <c r="D6" s="19" t="s">
        <v>2</v>
      </c>
      <c r="F6" s="20">
        <v>41237</v>
      </c>
      <c r="G6" s="20" t="s">
        <v>29</v>
      </c>
    </row>
    <row r="7" spans="2:7" ht="17.25" customHeight="1" x14ac:dyDescent="0.3">
      <c r="B7" s="19" t="s">
        <v>20</v>
      </c>
      <c r="D7" s="19" t="s">
        <v>3</v>
      </c>
      <c r="F7" s="20">
        <v>41238</v>
      </c>
      <c r="G7" s="20" t="s">
        <v>29</v>
      </c>
    </row>
    <row r="8" spans="2:7" ht="17.25" customHeight="1" x14ac:dyDescent="0.3">
      <c r="B8" s="19" t="s">
        <v>21</v>
      </c>
      <c r="F8" s="20">
        <v>41267</v>
      </c>
      <c r="G8" s="20" t="s">
        <v>26</v>
      </c>
    </row>
    <row r="9" spans="2:7" ht="17.25" customHeight="1" x14ac:dyDescent="0.3">
      <c r="F9" s="20">
        <v>41269</v>
      </c>
      <c r="G9" s="20" t="s">
        <v>26</v>
      </c>
    </row>
    <row r="10" spans="2:7" ht="17.25" customHeight="1" x14ac:dyDescent="0.3">
      <c r="F10" s="20">
        <v>41274</v>
      </c>
      <c r="G10" s="20" t="s">
        <v>27</v>
      </c>
    </row>
    <row r="11" spans="2:7" ht="17.25" customHeight="1" x14ac:dyDescent="0.3"/>
    <row r="12" spans="2:7" ht="17.25" customHeight="1" x14ac:dyDescent="0.3"/>
    <row r="13" spans="2:7" ht="17.25" customHeight="1" x14ac:dyDescent="0.3"/>
    <row r="14" spans="2:7" ht="17.25" customHeight="1" x14ac:dyDescent="0.3"/>
    <row r="15" spans="2:7" ht="17.25" customHeight="1" x14ac:dyDescent="0.3"/>
    <row r="16" spans="2:7" ht="17.25" customHeight="1" x14ac:dyDescent="0.3"/>
    <row r="17" ht="17.25" customHeight="1" x14ac:dyDescent="0.3"/>
    <row r="18" ht="17.25" customHeight="1" x14ac:dyDescent="0.3"/>
    <row r="19" ht="17.25" customHeight="1" x14ac:dyDescent="0.3"/>
    <row r="20" ht="17.25" customHeight="1" x14ac:dyDescent="0.3"/>
    <row r="21" ht="17.25" customHeight="1" x14ac:dyDescent="0.3"/>
    <row r="22" ht="17.25" customHeight="1" x14ac:dyDescent="0.3"/>
    <row r="23" ht="17.25" customHeight="1" x14ac:dyDescent="0.3"/>
    <row r="24" ht="17.25" customHeight="1" x14ac:dyDescent="0.3"/>
    <row r="25" ht="17.25" customHeight="1" x14ac:dyDescent="0.3"/>
    <row r="26" ht="17.25" customHeight="1" x14ac:dyDescent="0.3"/>
    <row r="27" ht="17.25" customHeight="1" x14ac:dyDescent="0.3"/>
    <row r="28" ht="17.25" customHeight="1" x14ac:dyDescent="0.3"/>
    <row r="29" ht="17.25" customHeight="1" x14ac:dyDescent="0.3"/>
    <row r="30" ht="17.25" customHeight="1" x14ac:dyDescent="0.3"/>
    <row r="31" ht="17.25" customHeight="1" x14ac:dyDescent="0.3"/>
    <row r="32" ht="17.25" customHeight="1" x14ac:dyDescent="0.3"/>
    <row r="33" ht="17.25" customHeight="1" x14ac:dyDescent="0.3"/>
    <row r="34" ht="17.25" customHeight="1" x14ac:dyDescent="0.3"/>
    <row r="35" ht="17.25" customHeight="1" x14ac:dyDescent="0.3"/>
    <row r="36" ht="17.25" customHeight="1" x14ac:dyDescent="0.3"/>
    <row r="37" ht="17.25" customHeight="1" x14ac:dyDescent="0.3"/>
    <row r="38" ht="17.25" customHeight="1" x14ac:dyDescent="0.3"/>
    <row r="39" ht="17.25" customHeight="1" x14ac:dyDescent="0.3"/>
    <row r="40" ht="17.25" customHeight="1" x14ac:dyDescent="0.3"/>
    <row r="41" ht="17.25" customHeight="1" x14ac:dyDescent="0.3"/>
    <row r="42" ht="17.25" customHeight="1" x14ac:dyDescent="0.3"/>
    <row r="43" ht="17.25" customHeight="1" x14ac:dyDescent="0.3"/>
    <row r="44" ht="17.25" customHeight="1" x14ac:dyDescent="0.3"/>
    <row r="45" ht="17.25" customHeight="1" x14ac:dyDescent="0.3"/>
    <row r="46" ht="17.25" customHeight="1" x14ac:dyDescent="0.3"/>
    <row r="47" ht="17.25" customHeight="1" x14ac:dyDescent="0.3"/>
    <row r="48" ht="17.25" customHeight="1" x14ac:dyDescent="0.3"/>
    <row r="49" ht="17.25" customHeight="1" x14ac:dyDescent="0.3"/>
    <row r="50" ht="17.25" customHeight="1" x14ac:dyDescent="0.3"/>
    <row r="51" ht="17.25" customHeight="1" x14ac:dyDescent="0.3"/>
    <row r="52" ht="17.25" customHeight="1" x14ac:dyDescent="0.3"/>
    <row r="53" ht="17.25" customHeight="1" x14ac:dyDescent="0.3"/>
    <row r="54" ht="17.25" customHeight="1" x14ac:dyDescent="0.3"/>
    <row r="55" ht="17.25" customHeight="1" x14ac:dyDescent="0.3"/>
    <row r="56" ht="17.25" customHeight="1" x14ac:dyDescent="0.3"/>
    <row r="57" ht="17.25" customHeight="1" x14ac:dyDescent="0.3"/>
    <row r="58" ht="17.25" customHeight="1" x14ac:dyDescent="0.3"/>
    <row r="59" ht="17.25" customHeight="1" x14ac:dyDescent="0.3"/>
    <row r="60" ht="17.25" customHeight="1" x14ac:dyDescent="0.3"/>
    <row r="61" ht="17.25" customHeight="1" x14ac:dyDescent="0.3"/>
    <row r="62" ht="17.25" customHeight="1" x14ac:dyDescent="0.3"/>
    <row r="63" ht="17.25" customHeight="1" x14ac:dyDescent="0.3"/>
    <row r="64" ht="17.25" customHeight="1" x14ac:dyDescent="0.3"/>
    <row r="65" ht="17.25" customHeight="1" x14ac:dyDescent="0.3"/>
    <row r="66" ht="17.25" customHeight="1" x14ac:dyDescent="0.3"/>
    <row r="67" ht="17.25" customHeight="1" x14ac:dyDescent="0.3"/>
    <row r="68" ht="17.25" customHeight="1" x14ac:dyDescent="0.3"/>
    <row r="69" ht="17.25" customHeight="1" x14ac:dyDescent="0.3"/>
    <row r="70" ht="17.25" customHeight="1" x14ac:dyDescent="0.3"/>
    <row r="71" ht="17.25" customHeight="1" x14ac:dyDescent="0.3"/>
    <row r="72" ht="17.25" customHeight="1" x14ac:dyDescent="0.3"/>
    <row r="73" ht="17.25" customHeight="1" x14ac:dyDescent="0.3"/>
    <row r="74" ht="17.25" customHeight="1" x14ac:dyDescent="0.3"/>
    <row r="75" ht="17.25" customHeight="1" x14ac:dyDescent="0.3"/>
    <row r="76" ht="17.25" customHeight="1" x14ac:dyDescent="0.3"/>
    <row r="77" ht="17.25" customHeight="1" x14ac:dyDescent="0.3"/>
    <row r="78" ht="17.25" customHeight="1" x14ac:dyDescent="0.3"/>
    <row r="79" ht="17.25" customHeight="1" x14ac:dyDescent="0.3"/>
    <row r="80" ht="17.25" customHeight="1" x14ac:dyDescent="0.3"/>
    <row r="81" ht="17.25" customHeight="1" x14ac:dyDescent="0.3"/>
    <row r="82" ht="17.25" customHeight="1" x14ac:dyDescent="0.3"/>
    <row r="83" ht="17.25" customHeight="1" x14ac:dyDescent="0.3"/>
    <row r="84" ht="17.25" customHeight="1" x14ac:dyDescent="0.3"/>
    <row r="85" ht="17.25" customHeight="1" x14ac:dyDescent="0.3"/>
    <row r="86" ht="17.25" customHeight="1" x14ac:dyDescent="0.3"/>
    <row r="87" ht="17.25" customHeight="1" x14ac:dyDescent="0.3"/>
    <row r="88" ht="17.25" customHeight="1" x14ac:dyDescent="0.3"/>
    <row r="89" ht="17.25" customHeight="1" x14ac:dyDescent="0.3"/>
    <row r="90" ht="17.25" customHeight="1" x14ac:dyDescent="0.3"/>
    <row r="91" ht="17.25" customHeight="1" x14ac:dyDescent="0.3"/>
    <row r="92" ht="17.25" customHeight="1" x14ac:dyDescent="0.3"/>
    <row r="93" ht="17.25" customHeight="1" x14ac:dyDescent="0.3"/>
    <row r="94" ht="17.25" customHeight="1" x14ac:dyDescent="0.3"/>
    <row r="95" ht="17.25" customHeight="1" x14ac:dyDescent="0.3"/>
    <row r="96" ht="17.25" customHeight="1" x14ac:dyDescent="0.3"/>
    <row r="97" ht="17.25" customHeight="1" x14ac:dyDescent="0.3"/>
    <row r="98" ht="17.25" customHeight="1" x14ac:dyDescent="0.3"/>
    <row r="99" ht="17.25" customHeight="1" x14ac:dyDescent="0.3"/>
    <row r="100" ht="17.25" customHeight="1" x14ac:dyDescent="0.3"/>
    <row r="101" ht="17.25" customHeight="1" x14ac:dyDescent="0.3"/>
    <row r="102" ht="17.25" customHeight="1" x14ac:dyDescent="0.3"/>
    <row r="103" ht="17.25" customHeight="1" x14ac:dyDescent="0.3"/>
    <row r="104" ht="17.25" customHeight="1" x14ac:dyDescent="0.3"/>
    <row r="105" ht="17.25" customHeight="1" x14ac:dyDescent="0.3"/>
    <row r="106" ht="17.25" customHeight="1" x14ac:dyDescent="0.3"/>
    <row r="107" ht="17.25" customHeight="1" x14ac:dyDescent="0.3"/>
    <row r="108" ht="17.25" customHeight="1" x14ac:dyDescent="0.3"/>
    <row r="109" ht="17.25" customHeight="1" x14ac:dyDescent="0.3"/>
    <row r="110" ht="17.25" customHeight="1" x14ac:dyDescent="0.3"/>
    <row r="111" ht="17.25" customHeight="1" x14ac:dyDescent="0.3"/>
    <row r="112" ht="17.25" customHeight="1" x14ac:dyDescent="0.3"/>
    <row r="113" ht="17.25" customHeight="1" x14ac:dyDescent="0.3"/>
    <row r="114" ht="17.25" customHeight="1" x14ac:dyDescent="0.3"/>
    <row r="115" ht="17.25" customHeight="1" x14ac:dyDescent="0.3"/>
    <row r="116" ht="17.25" customHeight="1" x14ac:dyDescent="0.3"/>
    <row r="117" ht="17.25" customHeight="1" x14ac:dyDescent="0.3"/>
    <row r="118" ht="17.25" customHeight="1" x14ac:dyDescent="0.3"/>
    <row r="119" ht="17.25" customHeight="1" x14ac:dyDescent="0.3"/>
    <row r="120" ht="17.25" customHeight="1" x14ac:dyDescent="0.3"/>
    <row r="121" ht="17.25" customHeight="1" x14ac:dyDescent="0.3"/>
    <row r="122" ht="17.25" customHeight="1" x14ac:dyDescent="0.3"/>
    <row r="123" ht="17.25" customHeight="1" x14ac:dyDescent="0.3"/>
    <row r="124" ht="17.25" customHeight="1" x14ac:dyDescent="0.3"/>
    <row r="125" ht="17.25" customHeight="1" x14ac:dyDescent="0.3"/>
    <row r="126" ht="17.25" customHeight="1" x14ac:dyDescent="0.3"/>
    <row r="127" ht="17.25" customHeight="1" x14ac:dyDescent="0.3"/>
    <row r="128" ht="17.25" customHeight="1" x14ac:dyDescent="0.3"/>
    <row r="129" ht="17.25" customHeight="1" x14ac:dyDescent="0.3"/>
    <row r="130" ht="17.25" customHeight="1" x14ac:dyDescent="0.3"/>
    <row r="131" ht="17.25" customHeight="1" x14ac:dyDescent="0.3"/>
    <row r="132" ht="17.25" customHeight="1" x14ac:dyDescent="0.3"/>
    <row r="133" ht="17.25" customHeight="1" x14ac:dyDescent="0.3"/>
    <row r="134" ht="17.25" customHeight="1" x14ac:dyDescent="0.3"/>
    <row r="135" ht="17.25" customHeight="1" x14ac:dyDescent="0.3"/>
    <row r="136" ht="17.25" customHeight="1" x14ac:dyDescent="0.3"/>
    <row r="137" ht="17.25" customHeight="1" x14ac:dyDescent="0.3"/>
    <row r="138" ht="17.25" customHeight="1" x14ac:dyDescent="0.3"/>
    <row r="139" ht="17.25" customHeight="1" x14ac:dyDescent="0.3"/>
    <row r="140" ht="17.25" customHeight="1" x14ac:dyDescent="0.3"/>
    <row r="141" ht="17.25" customHeight="1" x14ac:dyDescent="0.3"/>
    <row r="142" ht="17.25" customHeight="1" x14ac:dyDescent="0.3"/>
    <row r="143" ht="17.25" customHeight="1" x14ac:dyDescent="0.3"/>
    <row r="144" ht="17.25" customHeight="1" x14ac:dyDescent="0.3"/>
    <row r="145" ht="17.25" customHeight="1" x14ac:dyDescent="0.3"/>
    <row r="146" ht="17.25" customHeight="1" x14ac:dyDescent="0.3"/>
    <row r="147" ht="17.25" customHeight="1" x14ac:dyDescent="0.3"/>
    <row r="148" ht="17.25" customHeight="1" x14ac:dyDescent="0.3"/>
    <row r="149" ht="17.25" customHeight="1" x14ac:dyDescent="0.3"/>
    <row r="150" ht="17.25" customHeight="1" x14ac:dyDescent="0.3"/>
    <row r="151" ht="17.25" customHeight="1" x14ac:dyDescent="0.3"/>
    <row r="152" ht="17.25" customHeight="1" x14ac:dyDescent="0.3"/>
    <row r="153" ht="17.25" customHeight="1" x14ac:dyDescent="0.3"/>
    <row r="154" ht="17.25" customHeight="1" x14ac:dyDescent="0.3"/>
    <row r="155" ht="17.25" customHeight="1" x14ac:dyDescent="0.3"/>
    <row r="156" ht="17.25" customHeight="1" x14ac:dyDescent="0.3"/>
    <row r="157" ht="17.25" customHeight="1" x14ac:dyDescent="0.3"/>
    <row r="158" ht="17.25" customHeight="1" x14ac:dyDescent="0.3"/>
    <row r="159" ht="17.25" customHeight="1" x14ac:dyDescent="0.3"/>
    <row r="160" ht="17.25" customHeight="1" x14ac:dyDescent="0.3"/>
    <row r="161" ht="17.25" customHeight="1" x14ac:dyDescent="0.3"/>
    <row r="162" ht="17.25" customHeight="1" x14ac:dyDescent="0.3"/>
    <row r="163" ht="17.25" customHeight="1" x14ac:dyDescent="0.3"/>
    <row r="164" ht="17.25" customHeight="1" x14ac:dyDescent="0.3"/>
    <row r="165" ht="17.25" customHeight="1" x14ac:dyDescent="0.3"/>
    <row r="166" ht="17.25" customHeight="1" x14ac:dyDescent="0.3"/>
    <row r="167" ht="17.25" customHeight="1" x14ac:dyDescent="0.3"/>
    <row r="168" ht="17.25" customHeight="1" x14ac:dyDescent="0.3"/>
    <row r="169" ht="17.25" customHeight="1" x14ac:dyDescent="0.3"/>
    <row r="170" ht="17.25" customHeight="1" x14ac:dyDescent="0.3"/>
    <row r="171" ht="17.25" customHeight="1" x14ac:dyDescent="0.3"/>
    <row r="172" ht="17.25" customHeight="1" x14ac:dyDescent="0.3"/>
    <row r="173" ht="17.25" customHeight="1" x14ac:dyDescent="0.3"/>
    <row r="174" ht="17.25" customHeight="1" x14ac:dyDescent="0.3"/>
    <row r="175" ht="17.25" customHeight="1" x14ac:dyDescent="0.3"/>
    <row r="176" ht="17.25" customHeight="1" x14ac:dyDescent="0.3"/>
    <row r="177" ht="17.25" customHeight="1" x14ac:dyDescent="0.3"/>
    <row r="178" ht="17.25" customHeight="1" x14ac:dyDescent="0.3"/>
    <row r="179" ht="17.25" customHeight="1" x14ac:dyDescent="0.3"/>
    <row r="180" ht="17.25" customHeight="1" x14ac:dyDescent="0.3"/>
    <row r="181" ht="17.25" customHeight="1" x14ac:dyDescent="0.3"/>
    <row r="182" ht="17.25" customHeight="1" x14ac:dyDescent="0.3"/>
    <row r="183" ht="17.25" customHeight="1" x14ac:dyDescent="0.3"/>
    <row r="184" ht="17.25" customHeight="1" x14ac:dyDescent="0.3"/>
    <row r="185" ht="17.25" customHeight="1" x14ac:dyDescent="0.3"/>
    <row r="186" ht="17.25" customHeight="1" x14ac:dyDescent="0.3"/>
    <row r="187" ht="17.25" customHeight="1" x14ac:dyDescent="0.3"/>
    <row r="188" ht="17.25" customHeight="1" x14ac:dyDescent="0.3"/>
    <row r="189" ht="17.25" customHeight="1" x14ac:dyDescent="0.3"/>
    <row r="190" ht="17.25" customHeight="1" x14ac:dyDescent="0.3"/>
    <row r="191" ht="17.25" customHeight="1" x14ac:dyDescent="0.3"/>
    <row r="192" ht="17.25" customHeight="1" x14ac:dyDescent="0.3"/>
    <row r="193" ht="17.25" customHeight="1" x14ac:dyDescent="0.3"/>
    <row r="194" ht="17.25" customHeight="1" x14ac:dyDescent="0.3"/>
    <row r="195" ht="17.25" customHeight="1" x14ac:dyDescent="0.3"/>
    <row r="196" ht="17.25" customHeight="1" x14ac:dyDescent="0.3"/>
    <row r="197" ht="17.25" customHeight="1" x14ac:dyDescent="0.3"/>
    <row r="198" ht="17.25" customHeight="1" x14ac:dyDescent="0.3"/>
    <row r="199" ht="17.25" customHeight="1" x14ac:dyDescent="0.3"/>
    <row r="200" ht="17.25" customHeight="1" x14ac:dyDescent="0.3"/>
    <row r="201" ht="17.25" customHeight="1" x14ac:dyDescent="0.3"/>
    <row r="202" ht="17.25" customHeight="1" x14ac:dyDescent="0.3"/>
    <row r="203" ht="17.25" customHeight="1" x14ac:dyDescent="0.3"/>
    <row r="204" ht="17.25" customHeight="1" x14ac:dyDescent="0.3"/>
    <row r="205" ht="17.25" customHeight="1" x14ac:dyDescent="0.3"/>
    <row r="206" ht="17.25" customHeight="1" x14ac:dyDescent="0.3"/>
    <row r="207" ht="17.25" customHeight="1" x14ac:dyDescent="0.3"/>
    <row r="208" ht="17.25" customHeight="1" x14ac:dyDescent="0.3"/>
    <row r="209" ht="17.25" customHeight="1" x14ac:dyDescent="0.3"/>
    <row r="210" ht="17.25" customHeight="1" x14ac:dyDescent="0.3"/>
    <row r="211" ht="17.25" customHeight="1" x14ac:dyDescent="0.3"/>
    <row r="212" ht="17.25" customHeight="1" x14ac:dyDescent="0.3"/>
    <row r="213" ht="17.25" customHeight="1" x14ac:dyDescent="0.3"/>
    <row r="214" ht="17.25" customHeight="1" x14ac:dyDescent="0.3"/>
    <row r="215" ht="17.25" customHeight="1" x14ac:dyDescent="0.3"/>
    <row r="216" ht="17.25" customHeight="1" x14ac:dyDescent="0.3"/>
    <row r="217" ht="17.25" customHeight="1" x14ac:dyDescent="0.3"/>
    <row r="218" ht="17.25" customHeight="1" x14ac:dyDescent="0.3"/>
    <row r="219" ht="17.25" customHeight="1" x14ac:dyDescent="0.3"/>
    <row r="220" ht="17.25" customHeight="1" x14ac:dyDescent="0.3"/>
    <row r="221" ht="17.25" customHeight="1" x14ac:dyDescent="0.3"/>
    <row r="222" ht="17.25" customHeight="1" x14ac:dyDescent="0.3"/>
    <row r="223" ht="17.25" customHeight="1" x14ac:dyDescent="0.3"/>
    <row r="224" ht="17.25" customHeight="1" x14ac:dyDescent="0.3"/>
    <row r="225" ht="17.25" customHeight="1" x14ac:dyDescent="0.3"/>
    <row r="226" ht="17.25" customHeight="1" x14ac:dyDescent="0.3"/>
    <row r="227" ht="17.25" customHeight="1" x14ac:dyDescent="0.3"/>
    <row r="228" ht="17.25" customHeight="1" x14ac:dyDescent="0.3"/>
    <row r="229" ht="17.25" customHeight="1" x14ac:dyDescent="0.3"/>
    <row r="230" ht="17.25" customHeight="1" x14ac:dyDescent="0.3"/>
    <row r="231" ht="17.25" customHeight="1" x14ac:dyDescent="0.3"/>
    <row r="232" ht="17.25" customHeight="1" x14ac:dyDescent="0.3"/>
    <row r="233" ht="17.25" customHeight="1" x14ac:dyDescent="0.3"/>
    <row r="234" ht="17.25" customHeight="1" x14ac:dyDescent="0.3"/>
    <row r="235" ht="17.25" customHeight="1" x14ac:dyDescent="0.3"/>
    <row r="236" ht="17.25" customHeight="1" x14ac:dyDescent="0.3"/>
    <row r="237" ht="17.25" customHeight="1" x14ac:dyDescent="0.3"/>
    <row r="238" ht="17.25" customHeight="1" x14ac:dyDescent="0.3"/>
    <row r="239" ht="17.25" customHeight="1" x14ac:dyDescent="0.3"/>
    <row r="240" ht="17.25" customHeight="1" x14ac:dyDescent="0.3"/>
    <row r="241" ht="17.25" customHeight="1" x14ac:dyDescent="0.3"/>
    <row r="242" ht="17.25" customHeight="1" x14ac:dyDescent="0.3"/>
    <row r="243" ht="17.25" customHeight="1" x14ac:dyDescent="0.3"/>
    <row r="244" ht="17.25" customHeight="1" x14ac:dyDescent="0.3"/>
    <row r="245" ht="17.25" customHeight="1" x14ac:dyDescent="0.3"/>
    <row r="246" ht="17.25" customHeight="1" x14ac:dyDescent="0.3"/>
    <row r="247" ht="17.25" customHeight="1" x14ac:dyDescent="0.3"/>
    <row r="248" ht="17.25" customHeight="1" x14ac:dyDescent="0.3"/>
    <row r="249" ht="17.25" customHeight="1" x14ac:dyDescent="0.3"/>
    <row r="250" ht="17.25" customHeight="1" x14ac:dyDescent="0.3"/>
    <row r="251" ht="17.25" customHeight="1" x14ac:dyDescent="0.3"/>
    <row r="252" ht="17.25" customHeight="1" x14ac:dyDescent="0.3"/>
    <row r="253" ht="17.25" customHeight="1" x14ac:dyDescent="0.3"/>
    <row r="254" ht="17.25" customHeight="1" x14ac:dyDescent="0.3"/>
    <row r="255" ht="17.25" customHeight="1" x14ac:dyDescent="0.3"/>
    <row r="256" ht="17.25" customHeight="1" x14ac:dyDescent="0.3"/>
    <row r="257" ht="17.25" customHeight="1" x14ac:dyDescent="0.3"/>
    <row r="258" ht="17.25" customHeight="1" x14ac:dyDescent="0.3"/>
    <row r="259" ht="17.25" customHeight="1" x14ac:dyDescent="0.3"/>
    <row r="260" ht="17.25" customHeight="1" x14ac:dyDescent="0.3"/>
    <row r="261" ht="17.25" customHeight="1" x14ac:dyDescent="0.3"/>
    <row r="262" ht="17.25" customHeight="1" x14ac:dyDescent="0.3"/>
    <row r="263" ht="17.25" customHeight="1" x14ac:dyDescent="0.3"/>
    <row r="264" ht="17.25" customHeight="1" x14ac:dyDescent="0.3"/>
    <row r="265" ht="17.25" customHeight="1" x14ac:dyDescent="0.3"/>
    <row r="266" ht="17.25" customHeight="1" x14ac:dyDescent="0.3"/>
    <row r="267" ht="17.25" customHeight="1" x14ac:dyDescent="0.3"/>
    <row r="268" ht="17.25" customHeight="1" x14ac:dyDescent="0.3"/>
    <row r="269" ht="17.25" customHeight="1" x14ac:dyDescent="0.3"/>
    <row r="270" ht="17.25" customHeight="1" x14ac:dyDescent="0.3"/>
    <row r="271" ht="17.25" customHeight="1" x14ac:dyDescent="0.3"/>
    <row r="272" ht="17.25" customHeight="1" x14ac:dyDescent="0.3"/>
    <row r="273" ht="17.25" customHeight="1" x14ac:dyDescent="0.3"/>
    <row r="274" ht="17.25" customHeight="1" x14ac:dyDescent="0.3"/>
    <row r="275" ht="17.25" customHeight="1" x14ac:dyDescent="0.3"/>
    <row r="276" ht="17.25" customHeight="1" x14ac:dyDescent="0.3"/>
    <row r="277" ht="17.25" customHeight="1" x14ac:dyDescent="0.3"/>
    <row r="278" ht="17.25" customHeight="1" x14ac:dyDescent="0.3"/>
    <row r="279" ht="17.25" customHeight="1" x14ac:dyDescent="0.3"/>
    <row r="280" ht="17.25" customHeight="1" x14ac:dyDescent="0.3"/>
    <row r="281" ht="17.25" customHeight="1" x14ac:dyDescent="0.3"/>
    <row r="282" ht="17.25" customHeight="1" x14ac:dyDescent="0.3"/>
    <row r="283" ht="17.25" customHeight="1" x14ac:dyDescent="0.3"/>
    <row r="284" ht="17.25" customHeight="1" x14ac:dyDescent="0.3"/>
    <row r="285" ht="17.25" customHeight="1" x14ac:dyDescent="0.3"/>
    <row r="286" ht="17.25" customHeight="1" x14ac:dyDescent="0.3"/>
    <row r="287" ht="17.25" customHeight="1" x14ac:dyDescent="0.3"/>
    <row r="288" ht="17.25" customHeight="1" x14ac:dyDescent="0.3"/>
    <row r="289" ht="17.25" customHeight="1" x14ac:dyDescent="0.3"/>
    <row r="290" ht="17.25" customHeight="1" x14ac:dyDescent="0.3"/>
    <row r="291" ht="17.25" customHeight="1" x14ac:dyDescent="0.3"/>
    <row r="292" ht="17.25" customHeight="1" x14ac:dyDescent="0.3"/>
    <row r="293" ht="17.25" customHeight="1" x14ac:dyDescent="0.3"/>
    <row r="294" ht="17.25" customHeight="1" x14ac:dyDescent="0.3"/>
    <row r="295" ht="17.25" customHeight="1" x14ac:dyDescent="0.3"/>
    <row r="296" ht="17.25" customHeight="1" x14ac:dyDescent="0.3"/>
    <row r="297" ht="17.25" customHeight="1" x14ac:dyDescent="0.3"/>
    <row r="298" ht="17.25" customHeight="1" x14ac:dyDescent="0.3"/>
    <row r="299" ht="17.25" customHeight="1" x14ac:dyDescent="0.3"/>
    <row r="300" ht="17.25" customHeight="1" x14ac:dyDescent="0.3"/>
    <row r="301" ht="17.25" customHeight="1" x14ac:dyDescent="0.3"/>
    <row r="302" ht="17.25" customHeight="1" x14ac:dyDescent="0.3"/>
    <row r="303" ht="17.25" customHeight="1" x14ac:dyDescent="0.3"/>
    <row r="304" ht="17.25" customHeight="1" x14ac:dyDescent="0.3"/>
    <row r="305" ht="17.25" customHeight="1" x14ac:dyDescent="0.3"/>
    <row r="306" ht="17.25" customHeight="1" x14ac:dyDescent="0.3"/>
    <row r="307" ht="17.25" customHeight="1" x14ac:dyDescent="0.3"/>
    <row r="308" ht="17.25" customHeight="1" x14ac:dyDescent="0.3"/>
    <row r="309" ht="17.25" customHeight="1" x14ac:dyDescent="0.3"/>
    <row r="310" ht="17.25" customHeight="1" x14ac:dyDescent="0.3"/>
    <row r="311" ht="17.25" customHeight="1" x14ac:dyDescent="0.3"/>
    <row r="312" ht="17.25" customHeight="1" x14ac:dyDescent="0.3"/>
    <row r="313" ht="17.25" customHeight="1" x14ac:dyDescent="0.3"/>
    <row r="314" ht="17.25" customHeight="1" x14ac:dyDescent="0.3"/>
    <row r="315" ht="17.25" customHeight="1" x14ac:dyDescent="0.3"/>
    <row r="316" ht="17.25" customHeight="1" x14ac:dyDescent="0.3"/>
    <row r="317" ht="17.25" customHeight="1" x14ac:dyDescent="0.3"/>
    <row r="318" ht="17.25" customHeight="1" x14ac:dyDescent="0.3"/>
    <row r="319" ht="17.25" customHeight="1" x14ac:dyDescent="0.3"/>
    <row r="320" ht="17.25" customHeight="1" x14ac:dyDescent="0.3"/>
    <row r="321" ht="17.25" customHeight="1" x14ac:dyDescent="0.3"/>
    <row r="322" ht="17.25" customHeight="1" x14ac:dyDescent="0.3"/>
    <row r="323" ht="17.25" customHeight="1" x14ac:dyDescent="0.3"/>
    <row r="324" ht="17.25" customHeight="1" x14ac:dyDescent="0.3"/>
    <row r="325" ht="17.25" customHeight="1" x14ac:dyDescent="0.3"/>
    <row r="326" ht="17.25" customHeight="1" x14ac:dyDescent="0.3"/>
    <row r="327" ht="17.25" customHeight="1" x14ac:dyDescent="0.3"/>
    <row r="328" ht="17.25" customHeight="1" x14ac:dyDescent="0.3"/>
    <row r="329" ht="17.25" customHeight="1" x14ac:dyDescent="0.3"/>
    <row r="330" ht="17.25" customHeight="1" x14ac:dyDescent="0.3"/>
    <row r="331" ht="17.25" customHeight="1" x14ac:dyDescent="0.3"/>
    <row r="332" ht="17.25" customHeight="1" x14ac:dyDescent="0.3"/>
    <row r="333" ht="17.25" customHeight="1" x14ac:dyDescent="0.3"/>
    <row r="334" ht="17.25" customHeight="1" x14ac:dyDescent="0.3"/>
    <row r="335" ht="17.25" customHeight="1" x14ac:dyDescent="0.3"/>
    <row r="336" ht="17.25" customHeight="1" x14ac:dyDescent="0.3"/>
    <row r="337" ht="17.25" customHeight="1" x14ac:dyDescent="0.3"/>
    <row r="338" ht="17.25" customHeight="1" x14ac:dyDescent="0.3"/>
    <row r="339" ht="17.25" customHeight="1" x14ac:dyDescent="0.3"/>
    <row r="340" ht="17.25" customHeight="1" x14ac:dyDescent="0.3"/>
    <row r="341" ht="17.25" customHeight="1" x14ac:dyDescent="0.3"/>
    <row r="342" ht="17.25" customHeight="1" x14ac:dyDescent="0.3"/>
    <row r="343" ht="17.25" customHeight="1" x14ac:dyDescent="0.3"/>
    <row r="344" ht="17.25" customHeight="1" x14ac:dyDescent="0.3"/>
    <row r="345" ht="17.25" customHeight="1" x14ac:dyDescent="0.3"/>
    <row r="346" ht="17.25" customHeight="1" x14ac:dyDescent="0.3"/>
    <row r="347" ht="17.25" customHeight="1" x14ac:dyDescent="0.3"/>
    <row r="348" ht="17.25" customHeight="1" x14ac:dyDescent="0.3"/>
    <row r="349" ht="17.25" customHeight="1" x14ac:dyDescent="0.3"/>
    <row r="350" ht="17.25" customHeight="1" x14ac:dyDescent="0.3"/>
    <row r="351" ht="17.25" customHeight="1" x14ac:dyDescent="0.3"/>
    <row r="352" ht="17.25" customHeight="1" x14ac:dyDescent="0.3"/>
    <row r="353" ht="17.25" customHeight="1" x14ac:dyDescent="0.3"/>
    <row r="354" ht="17.25" customHeight="1" x14ac:dyDescent="0.3"/>
    <row r="355" ht="17.25" customHeight="1" x14ac:dyDescent="0.3"/>
    <row r="356" ht="17.25" customHeight="1" x14ac:dyDescent="0.3"/>
    <row r="357" ht="17.25" customHeight="1" x14ac:dyDescent="0.3"/>
    <row r="358" ht="17.25" customHeight="1" x14ac:dyDescent="0.3"/>
    <row r="359" ht="17.25" customHeight="1" x14ac:dyDescent="0.3"/>
    <row r="360" ht="17.25" customHeight="1" x14ac:dyDescent="0.3"/>
    <row r="361" ht="17.25" customHeight="1" x14ac:dyDescent="0.3"/>
    <row r="362" ht="17.25" customHeight="1" x14ac:dyDescent="0.3"/>
    <row r="363" ht="17.25" customHeight="1" x14ac:dyDescent="0.3"/>
    <row r="364" ht="17.25" customHeight="1" x14ac:dyDescent="0.3"/>
    <row r="365" ht="17.25" customHeight="1" x14ac:dyDescent="0.3"/>
    <row r="366" ht="17.25" customHeight="1" x14ac:dyDescent="0.3"/>
    <row r="367" ht="17.25" customHeight="1" x14ac:dyDescent="0.3"/>
    <row r="368" ht="17.25" customHeight="1" x14ac:dyDescent="0.3"/>
    <row r="369" ht="17.25" customHeight="1" x14ac:dyDescent="0.3"/>
    <row r="370" ht="17.25" customHeight="1" x14ac:dyDescent="0.3"/>
    <row r="371" ht="17.25" customHeight="1" x14ac:dyDescent="0.3"/>
    <row r="372" ht="17.25" customHeight="1" x14ac:dyDescent="0.3"/>
    <row r="373" ht="17.25" customHeight="1" x14ac:dyDescent="0.3"/>
    <row r="374" ht="17.25" customHeight="1" x14ac:dyDescent="0.3"/>
    <row r="375" ht="17.25" customHeight="1" x14ac:dyDescent="0.3"/>
    <row r="376" ht="17.25" customHeight="1" x14ac:dyDescent="0.3"/>
    <row r="377" ht="17.25" customHeight="1" x14ac:dyDescent="0.3"/>
    <row r="378" ht="17.25" customHeight="1" x14ac:dyDescent="0.3"/>
    <row r="379" ht="17.25" customHeight="1" x14ac:dyDescent="0.3"/>
    <row r="380" ht="17.25" customHeight="1" x14ac:dyDescent="0.3"/>
    <row r="381" ht="17.25" customHeight="1" x14ac:dyDescent="0.3"/>
    <row r="382" ht="17.25" customHeight="1" x14ac:dyDescent="0.3"/>
    <row r="383" ht="17.25" customHeight="1" x14ac:dyDescent="0.3"/>
    <row r="384" ht="17.25" customHeight="1" x14ac:dyDescent="0.3"/>
    <row r="385" ht="17.25" customHeight="1" x14ac:dyDescent="0.3"/>
    <row r="386" ht="17.25" customHeight="1" x14ac:dyDescent="0.3"/>
    <row r="387" ht="17.25" customHeight="1" x14ac:dyDescent="0.3"/>
    <row r="388" ht="17.25" customHeight="1" x14ac:dyDescent="0.3"/>
    <row r="389" ht="17.25" customHeight="1" x14ac:dyDescent="0.3"/>
    <row r="390" ht="17.25" customHeight="1" x14ac:dyDescent="0.3"/>
    <row r="391" ht="17.25" customHeight="1" x14ac:dyDescent="0.3"/>
    <row r="392" ht="17.25" customHeight="1" x14ac:dyDescent="0.3"/>
    <row r="393" ht="17.25" customHeight="1" x14ac:dyDescent="0.3"/>
    <row r="394" ht="17.25" customHeight="1" x14ac:dyDescent="0.3"/>
    <row r="395" ht="17.25" customHeight="1" x14ac:dyDescent="0.3"/>
    <row r="396" ht="17.25" customHeight="1" x14ac:dyDescent="0.3"/>
    <row r="397" ht="17.25" customHeight="1" x14ac:dyDescent="0.3"/>
    <row r="398" ht="17.25" customHeight="1" x14ac:dyDescent="0.3"/>
    <row r="399" ht="17.25" customHeight="1" x14ac:dyDescent="0.3"/>
    <row r="400" ht="17.25" customHeight="1" x14ac:dyDescent="0.3"/>
    <row r="401" ht="17.25" customHeight="1" x14ac:dyDescent="0.3"/>
    <row r="402" ht="17.25" customHeight="1" x14ac:dyDescent="0.3"/>
    <row r="403" ht="17.25" customHeight="1" x14ac:dyDescent="0.3"/>
    <row r="404" ht="17.25" customHeight="1" x14ac:dyDescent="0.3"/>
    <row r="405" ht="17.25" customHeight="1" x14ac:dyDescent="0.3"/>
    <row r="406" ht="17.25" customHeight="1" x14ac:dyDescent="0.3"/>
    <row r="407" ht="17.25" customHeight="1" x14ac:dyDescent="0.3"/>
    <row r="408" ht="17.25" customHeight="1" x14ac:dyDescent="0.3"/>
    <row r="409" ht="17.25" customHeight="1" x14ac:dyDescent="0.3"/>
    <row r="410" ht="17.25" customHeight="1" x14ac:dyDescent="0.3"/>
    <row r="411" ht="17.25" customHeight="1" x14ac:dyDescent="0.3"/>
    <row r="412" ht="17.25" customHeight="1" x14ac:dyDescent="0.3"/>
    <row r="413" ht="17.25" customHeight="1" x14ac:dyDescent="0.3"/>
    <row r="414" ht="17.25" customHeight="1" x14ac:dyDescent="0.3"/>
    <row r="415" ht="17.25" customHeight="1" x14ac:dyDescent="0.3"/>
    <row r="416" ht="17.25" customHeight="1" x14ac:dyDescent="0.3"/>
    <row r="417" ht="17.25" customHeight="1" x14ac:dyDescent="0.3"/>
    <row r="418" ht="17.25" customHeight="1" x14ac:dyDescent="0.3"/>
    <row r="419" ht="17.25" customHeight="1" x14ac:dyDescent="0.3"/>
    <row r="420" ht="17.25" customHeight="1" x14ac:dyDescent="0.3"/>
    <row r="421" ht="17.25" customHeight="1" x14ac:dyDescent="0.3"/>
    <row r="422" ht="17.25" customHeight="1" x14ac:dyDescent="0.3"/>
    <row r="423" ht="17.25" customHeight="1" x14ac:dyDescent="0.3"/>
    <row r="424" ht="17.25" customHeight="1" x14ac:dyDescent="0.3"/>
    <row r="425" ht="17.25" customHeight="1" x14ac:dyDescent="0.3"/>
    <row r="426" ht="17.25" customHeight="1" x14ac:dyDescent="0.3"/>
    <row r="427" ht="17.25" customHeight="1" x14ac:dyDescent="0.3"/>
    <row r="428" ht="17.25" customHeight="1" x14ac:dyDescent="0.3"/>
    <row r="429" ht="17.25" customHeight="1" x14ac:dyDescent="0.3"/>
    <row r="430" ht="17.25" customHeight="1" x14ac:dyDescent="0.3"/>
    <row r="431" ht="17.25" customHeight="1" x14ac:dyDescent="0.3"/>
    <row r="432" ht="17.25" customHeight="1" x14ac:dyDescent="0.3"/>
    <row r="433" ht="17.25" customHeight="1" x14ac:dyDescent="0.3"/>
    <row r="434" ht="17.25" customHeight="1" x14ac:dyDescent="0.3"/>
    <row r="435" ht="17.25" customHeight="1" x14ac:dyDescent="0.3"/>
    <row r="436" ht="17.25" customHeight="1" x14ac:dyDescent="0.3"/>
    <row r="437" ht="17.25" customHeight="1" x14ac:dyDescent="0.3"/>
    <row r="438" ht="17.25" customHeight="1" x14ac:dyDescent="0.3"/>
    <row r="439" ht="17.25" customHeight="1" x14ac:dyDescent="0.3"/>
    <row r="440" ht="17.25" customHeight="1" x14ac:dyDescent="0.3"/>
    <row r="441" ht="17.25" customHeight="1" x14ac:dyDescent="0.3"/>
    <row r="442" ht="17.25" customHeight="1" x14ac:dyDescent="0.3"/>
    <row r="443" ht="17.25" customHeight="1" x14ac:dyDescent="0.3"/>
    <row r="444" ht="17.25" customHeight="1" x14ac:dyDescent="0.3"/>
    <row r="445" ht="17.25" customHeight="1" x14ac:dyDescent="0.3"/>
    <row r="446" ht="17.25" customHeight="1" x14ac:dyDescent="0.3"/>
    <row r="447" ht="17.25" customHeight="1" x14ac:dyDescent="0.3"/>
    <row r="448" ht="17.25" customHeight="1" x14ac:dyDescent="0.3"/>
    <row r="449" ht="17.25" customHeight="1" x14ac:dyDescent="0.3"/>
    <row r="450" ht="17.25" customHeight="1" x14ac:dyDescent="0.3"/>
    <row r="451" ht="17.25" customHeight="1" x14ac:dyDescent="0.3"/>
    <row r="452" ht="17.25" customHeight="1" x14ac:dyDescent="0.3"/>
    <row r="453" ht="17.25" customHeight="1" x14ac:dyDescent="0.3"/>
    <row r="454" ht="17.25" customHeight="1" x14ac:dyDescent="0.3"/>
    <row r="455" ht="17.25" customHeight="1" x14ac:dyDescent="0.3"/>
    <row r="456" ht="17.25" customHeight="1" x14ac:dyDescent="0.3"/>
    <row r="457" ht="17.25" customHeight="1" x14ac:dyDescent="0.3"/>
    <row r="458" ht="17.25" customHeight="1" x14ac:dyDescent="0.3"/>
    <row r="459" ht="17.25" customHeight="1" x14ac:dyDescent="0.3"/>
    <row r="460" ht="17.25" customHeight="1" x14ac:dyDescent="0.3"/>
    <row r="461" ht="17.25" customHeight="1" x14ac:dyDescent="0.3"/>
    <row r="462" ht="17.25" customHeight="1" x14ac:dyDescent="0.3"/>
    <row r="463" ht="17.25" customHeight="1" x14ac:dyDescent="0.3"/>
    <row r="464" ht="17.25" customHeight="1" x14ac:dyDescent="0.3"/>
    <row r="465" ht="17.25" customHeight="1" x14ac:dyDescent="0.3"/>
    <row r="466" ht="17.25" customHeight="1" x14ac:dyDescent="0.3"/>
    <row r="467" ht="17.25" customHeight="1" x14ac:dyDescent="0.3"/>
    <row r="468" ht="17.25" customHeight="1" x14ac:dyDescent="0.3"/>
    <row r="469" ht="17.25" customHeight="1" x14ac:dyDescent="0.3"/>
    <row r="470" ht="17.25" customHeight="1" x14ac:dyDescent="0.3"/>
    <row r="471" ht="17.25" customHeight="1" x14ac:dyDescent="0.3"/>
    <row r="472" ht="17.25" customHeight="1" x14ac:dyDescent="0.3"/>
    <row r="473" ht="17.25" customHeight="1" x14ac:dyDescent="0.3"/>
    <row r="474" ht="17.25" customHeight="1" x14ac:dyDescent="0.3"/>
    <row r="475" ht="17.25" customHeight="1" x14ac:dyDescent="0.3"/>
    <row r="476" ht="17.25" customHeight="1" x14ac:dyDescent="0.3"/>
    <row r="477" ht="17.25" customHeight="1" x14ac:dyDescent="0.3"/>
    <row r="478" ht="17.25" customHeight="1" x14ac:dyDescent="0.3"/>
    <row r="479" ht="17.25" customHeight="1" x14ac:dyDescent="0.3"/>
    <row r="480" ht="17.25" customHeight="1" x14ac:dyDescent="0.3"/>
    <row r="481" ht="17.25" customHeight="1" x14ac:dyDescent="0.3"/>
    <row r="482" ht="17.25" customHeight="1" x14ac:dyDescent="0.3"/>
    <row r="483" ht="17.25" customHeight="1" x14ac:dyDescent="0.3"/>
    <row r="484" ht="17.25" customHeight="1" x14ac:dyDescent="0.3"/>
    <row r="485" ht="17.25" customHeight="1" x14ac:dyDescent="0.3"/>
    <row r="486" ht="17.25" customHeight="1" x14ac:dyDescent="0.3"/>
    <row r="487" ht="17.25" customHeight="1" x14ac:dyDescent="0.3"/>
    <row r="488" ht="17.25" customHeight="1" x14ac:dyDescent="0.3"/>
    <row r="489" ht="17.25" customHeight="1" x14ac:dyDescent="0.3"/>
    <row r="490" ht="17.25" customHeight="1" x14ac:dyDescent="0.3"/>
    <row r="491" ht="17.25" customHeight="1" x14ac:dyDescent="0.3"/>
    <row r="492" ht="17.25" customHeight="1" x14ac:dyDescent="0.3"/>
    <row r="493" ht="17.25" customHeight="1" x14ac:dyDescent="0.3"/>
    <row r="494" ht="17.25" customHeight="1" x14ac:dyDescent="0.3"/>
    <row r="495" ht="17.25" customHeight="1" x14ac:dyDescent="0.3"/>
    <row r="496" ht="17.25" customHeight="1" x14ac:dyDescent="0.3"/>
    <row r="497" ht="17.25" customHeight="1" x14ac:dyDescent="0.3"/>
    <row r="498" ht="17.25" customHeight="1" x14ac:dyDescent="0.3"/>
    <row r="499" ht="17.25" customHeight="1" x14ac:dyDescent="0.3"/>
    <row r="500" ht="17.25" customHeight="1" x14ac:dyDescent="0.3"/>
    <row r="501" ht="17.25" customHeight="1" x14ac:dyDescent="0.3"/>
    <row r="502" ht="17.25" customHeight="1" x14ac:dyDescent="0.3"/>
  </sheetData>
  <pageMargins left="0.7" right="0.7" top="0.75" bottom="0.75" header="0.3" footer="0.3"/>
  <pageSetup scale="96" fitToHeight="0" orientation="portrait" verticalDpi="0" r:id="rId1"/>
  <drawing r:id="rId2"/>
  <tableParts count="3"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ACE6DA94-4A04-4E40-B175-D4D1DA24C6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</vt:i4>
      </vt:variant>
    </vt:vector>
  </HeadingPairs>
  <TitlesOfParts>
    <vt:vector size="11" baseType="lpstr">
      <vt:lpstr>Calendar View</vt:lpstr>
      <vt:lpstr>Employee Leave Tracker</vt:lpstr>
      <vt:lpstr>Settings</vt:lpstr>
      <vt:lpstr>lstEDates</vt:lpstr>
      <vt:lpstr>lstEmployees</vt:lpstr>
      <vt:lpstr>lstEmpNames</vt:lpstr>
      <vt:lpstr>lstHolidays</vt:lpstr>
      <vt:lpstr>lstHolidayTypes</vt:lpstr>
      <vt:lpstr>lstHTypes</vt:lpstr>
      <vt:lpstr>lstSdates</vt:lpstr>
      <vt:lpstr>valSelEmployee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Employee attendance tracker</dc:title>
  <dc:creator>Heather Davidson</dc:creator>
  <cp:keywords/>
  <cp:lastModifiedBy>David Penfold</cp:lastModifiedBy>
  <dcterms:created xsi:type="dcterms:W3CDTF">2016-05-27T20:26:37Z</dcterms:created>
  <dcterms:modified xsi:type="dcterms:W3CDTF">2016-07-08T12:26:52Z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TC027802359991</vt:lpwstr>
  </property>
</Properties>
</file>