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180" windowHeight="12660"/>
  </bookViews>
  <sheets>
    <sheet name="secondRequest" sheetId="1" r:id="rId1"/>
  </sheets>
  <calcPr calcId="145621"/>
</workbook>
</file>

<file path=xl/calcChain.xml><?xml version="1.0" encoding="utf-8"?>
<calcChain xmlns="http://schemas.openxmlformats.org/spreadsheetml/2006/main">
  <c r="D35" i="1" l="1"/>
  <c r="E9" i="1" l="1"/>
  <c r="E19" i="1" l="1"/>
  <c r="E20" i="1"/>
  <c r="E22" i="1"/>
  <c r="E7" i="1"/>
  <c r="E8" i="1"/>
  <c r="E10" i="1"/>
  <c r="E11" i="1"/>
  <c r="E12" i="1"/>
  <c r="E13" i="1"/>
  <c r="E18" i="1"/>
  <c r="C23" i="1" l="1"/>
  <c r="C14" i="1"/>
  <c r="D23" i="1"/>
  <c r="D14" i="1" l="1"/>
  <c r="E14" i="1" s="1"/>
  <c r="E5" i="1"/>
  <c r="E35" i="1"/>
  <c r="F35" i="1"/>
  <c r="F23" i="1"/>
  <c r="E23" i="1"/>
  <c r="D38" i="1" l="1"/>
  <c r="F14" i="1"/>
  <c r="D40" i="1" l="1"/>
  <c r="D41" i="1" s="1"/>
</calcChain>
</file>

<file path=xl/sharedStrings.xml><?xml version="1.0" encoding="utf-8"?>
<sst xmlns="http://schemas.openxmlformats.org/spreadsheetml/2006/main" count="60" uniqueCount="55">
  <si>
    <t>Required Spends</t>
  </si>
  <si>
    <t>Line</t>
  </si>
  <si>
    <t>are those commitments essential to the running of the school's ICT</t>
  </si>
  <si>
    <t>Item</t>
  </si>
  <si>
    <t>Explanation</t>
  </si>
  <si>
    <t>Internet Connection</t>
  </si>
  <si>
    <t>Includes connection, support, e-mail hosting, firewall, domain name hosting.</t>
  </si>
  <si>
    <t>Smoothwall</t>
  </si>
  <si>
    <t>VLE</t>
  </si>
  <si>
    <t>Securus</t>
  </si>
  <si>
    <t>Website Hosting</t>
  </si>
  <si>
    <t>Backup Exec</t>
  </si>
  <si>
    <t>Printers</t>
  </si>
  <si>
    <t>Pcounter</t>
  </si>
  <si>
    <t>Printer server software, manages printing. Annual license.</t>
  </si>
  <si>
    <t>Maintenance</t>
  </si>
  <si>
    <t>is the general running costs of keeping things running smoothly</t>
  </si>
  <si>
    <t>Cleaning materials</t>
  </si>
  <si>
    <t>Hardware maintenance</t>
  </si>
  <si>
    <t>Projector replacements</t>
  </si>
  <si>
    <t>Projects</t>
  </si>
  <si>
    <t>TOTAL</t>
  </si>
  <si>
    <t>Saving</t>
  </si>
  <si>
    <t>Microsoft EES</t>
  </si>
  <si>
    <t xml:space="preserve"> + / -</t>
  </si>
  <si>
    <t xml:space="preserve"> -</t>
  </si>
  <si>
    <t>Annual site license Apr13-Apr14</t>
  </si>
  <si>
    <t>Annual license for Windows, Office, Servers, AV, backup, HUP. Slight reduction due to licensing change.</t>
  </si>
  <si>
    <t>Annual license; required for backup. Reduced as some servers use Microsoft backup now, included in EES.</t>
  </si>
  <si>
    <t>key projects to improve the school ICT provision</t>
  </si>
  <si>
    <t>Allows for 4 replacement projectors with install and 2 spare bulbs for UST projectors</t>
  </si>
  <si>
    <t>2012/13 A Yr</t>
  </si>
  <si>
    <t>2013/14 A Yr</t>
  </si>
  <si>
    <t>2012/13 A Yr Financial Bid:</t>
  </si>
  <si>
    <t>Canned air, screen wipes, etc. (based on actuals June12-May13)</t>
  </si>
  <si>
    <t>Blank Media</t>
  </si>
  <si>
    <t>New Science room PCs</t>
  </si>
  <si>
    <t>New Art PCs (New Block)</t>
  </si>
  <si>
    <t>New Block - Projectors</t>
  </si>
  <si>
    <t>New Block - Wireless</t>
  </si>
  <si>
    <t>New Block - Switch</t>
  </si>
  <si>
    <t>New Block - fibre cable</t>
  </si>
  <si>
    <t>HH Extension - PCs</t>
  </si>
  <si>
    <t>Laptops</t>
  </si>
  <si>
    <t>New laptops</t>
  </si>
  <si>
    <t>5 new laptops - current stock is aging and becoming problematic. £500 per laptop.</t>
  </si>
  <si>
    <t>New line to clarify; items were previously accounted for under HW Maintenance. Laptops are sometimes requested for off-site work, work in locations unsuited to PCs etc.</t>
  </si>
  <si>
    <t>CDs &amp; DVDs for all departments; now also includes backup media (hence increase), formerly included in HW Maintenance</t>
  </si>
  <si>
    <t>Covers replacement parts for computers, servers, network, and unforeseen events. Based on actuals June12-May13. Lowered due to recategorisation of some items.</t>
  </si>
  <si>
    <t>Three years support paid for in Oct 2010, expires 2013 so needs renewing (three year deal)</t>
  </si>
  <si>
    <t>Support, license for MIS integration, upgrade to Moodle 2.4. Paid for in 2012/13A (3yr deal @ 9290)</t>
  </si>
  <si>
    <t>HH Extension - AV</t>
  </si>
  <si>
    <t>ICT Budget Bid - 2012/13 Academic Year</t>
  </si>
  <si>
    <t>Hosting, design &amp; support for one year.</t>
  </si>
  <si>
    <t>Based on actuals Jun12-May13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</si>
</sst>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£&quot;* #,##0.00_-;\-&quot;£&quot;* #,##0.00_-;_-&quot;£&quot;* &quot;-&quot;??_-;_-@_-"/>
    <numFmt numFmtId="164" formatCode="&quot;£&quot;#,##0.00"/>
  </numFmts>
  <fonts count="1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16"/>
      <name val="Arial"/>
      <family val="2"/>
    </font>
    <font>
      <b/>
      <sz val="10"/>
      <color indexed="17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i/>
      <sz val="10"/>
      <color theme="0" tint="-0.34998626667073579"/>
      <name val="Arial"/>
      <family val="2"/>
    </font>
    <font>
      <i/>
      <sz val="10"/>
      <color theme="0" tint="-0.34998626667073579"/>
      <name val="Arial"/>
      <family val="2"/>
    </font>
    <font>
      <b/>
      <i/>
      <sz val="11"/>
      <color theme="0" tint="-0.34998626667073579"/>
      <name val="Arial"/>
      <family val="2"/>
    </font>
    <font>
      <b/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44" fontId="0" fillId="0" borderId="0" xfId="0" applyNumberFormat="1"/>
    <xf numFmtId="44" fontId="4" fillId="0" borderId="0" xfId="0" applyNumberFormat="1" applyFont="1"/>
    <xf numFmtId="44" fontId="5" fillId="0" borderId="0" xfId="0" applyNumberFormat="1" applyFont="1"/>
    <xf numFmtId="44" fontId="6" fillId="0" borderId="0" xfId="0" applyNumberFormat="1" applyFon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9" fontId="0" fillId="0" borderId="0" xfId="0" applyNumberFormat="1"/>
    <xf numFmtId="9" fontId="8" fillId="0" borderId="0" xfId="0" applyNumberFormat="1" applyFont="1" applyAlignment="1">
      <alignment horizontal="center"/>
    </xf>
    <xf numFmtId="0" fontId="10" fillId="0" borderId="0" xfId="0" applyFont="1" applyAlignment="1">
      <alignment wrapText="1"/>
    </xf>
    <xf numFmtId="10" fontId="6" fillId="0" borderId="0" xfId="0" applyNumberFormat="1" applyFont="1"/>
    <xf numFmtId="0" fontId="0" fillId="0" borderId="0" xfId="0" applyAlignment="1">
      <alignment vertical="top"/>
    </xf>
    <xf numFmtId="44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44" fontId="9" fillId="0" borderId="0" xfId="0" applyNumberFormat="1" applyFont="1"/>
    <xf numFmtId="9" fontId="9" fillId="0" borderId="0" xfId="0" applyNumberFormat="1" applyFont="1"/>
    <xf numFmtId="0" fontId="11" fillId="0" borderId="0" xfId="0" applyFont="1" applyAlignment="1">
      <alignment horizontal="right"/>
    </xf>
    <xf numFmtId="44" fontId="12" fillId="0" borderId="0" xfId="0" applyNumberFormat="1" applyFont="1"/>
    <xf numFmtId="44" fontId="13" fillId="0" borderId="0" xfId="0" applyNumberFormat="1" applyFont="1"/>
    <xf numFmtId="0" fontId="12" fillId="0" borderId="0" xfId="0" applyFont="1"/>
    <xf numFmtId="0" fontId="11" fillId="0" borderId="0" xfId="0" applyFont="1"/>
    <xf numFmtId="44" fontId="12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0" fontId="2" fillId="0" borderId="0" xfId="0" applyNumberFormat="1" applyFont="1" applyAlignment="1">
      <alignment horizontal="right"/>
    </xf>
    <xf numFmtId="44" fontId="8" fillId="0" borderId="0" xfId="0" applyNumberFormat="1" applyFont="1" applyAlignment="1"/>
    <xf numFmtId="44" fontId="8" fillId="0" borderId="0" xfId="0" applyNumberFormat="1" applyFont="1" applyAlignment="1"/>
    <xf numFmtId="0" fontId="8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wrapText="1"/>
    </xf>
    <xf numFmtId="0" fontId="11" fillId="2" borderId="0" xfId="0" applyFont="1" applyFill="1"/>
    <xf numFmtId="0" fontId="8" fillId="0" borderId="0" xfId="0" applyFont="1" applyAlignment="1"/>
    <xf numFmtId="44" fontId="8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F13" sqref="F13"/>
    </sheetView>
  </sheetViews>
  <sheetFormatPr defaultRowHeight="12.75" x14ac:dyDescent="0.2"/>
  <cols>
    <col min="1" max="1" width="5.85546875" customWidth="1"/>
    <col min="2" max="2" width="21.5703125" bestFit="1" customWidth="1"/>
    <col min="3" max="3" width="16.28515625" bestFit="1" customWidth="1"/>
    <col min="4" max="4" width="16.42578125" customWidth="1"/>
    <col min="5" max="5" width="12.28515625" bestFit="1" customWidth="1"/>
    <col min="6" max="6" width="76.5703125" customWidth="1"/>
  </cols>
  <sheetData>
    <row r="1" spans="1:10" s="9" customFormat="1" x14ac:dyDescent="0.2">
      <c r="A1" s="38" t="s">
        <v>52</v>
      </c>
      <c r="B1" s="38"/>
      <c r="C1" s="38"/>
      <c r="D1" s="38"/>
      <c r="E1" s="38"/>
      <c r="F1" s="38"/>
      <c r="G1" s="38"/>
      <c r="H1" s="38"/>
      <c r="I1" s="38"/>
      <c r="J1" s="38"/>
    </row>
    <row r="3" spans="1:10" s="9" customFormat="1" x14ac:dyDescent="0.2">
      <c r="B3" s="1" t="s">
        <v>0</v>
      </c>
      <c r="C3" s="1"/>
      <c r="D3" s="38" t="s">
        <v>2</v>
      </c>
      <c r="E3" s="38"/>
      <c r="F3" s="38"/>
    </row>
    <row r="4" spans="1:10" s="1" customFormat="1" x14ac:dyDescent="0.2">
      <c r="A4" s="8" t="s">
        <v>1</v>
      </c>
      <c r="B4" s="1" t="s">
        <v>3</v>
      </c>
      <c r="C4" s="22" t="s">
        <v>31</v>
      </c>
      <c r="D4" s="10" t="s">
        <v>32</v>
      </c>
      <c r="E4" s="1" t="s">
        <v>24</v>
      </c>
      <c r="F4" s="1" t="s">
        <v>4</v>
      </c>
    </row>
    <row r="5" spans="1:10" x14ac:dyDescent="0.2">
      <c r="A5">
        <v>1</v>
      </c>
      <c r="B5" t="s">
        <v>5</v>
      </c>
      <c r="C5" s="23"/>
      <c r="D5" s="2"/>
      <c r="E5" s="13" t="e">
        <f>(D5/C5)-1</f>
        <v>#DIV/0!</v>
      </c>
      <c r="F5" s="12" t="s">
        <v>6</v>
      </c>
    </row>
    <row r="6" spans="1:10" x14ac:dyDescent="0.2">
      <c r="A6">
        <v>2</v>
      </c>
      <c r="B6" t="s">
        <v>7</v>
      </c>
      <c r="C6" s="23"/>
      <c r="D6" s="2"/>
      <c r="E6" s="14" t="s">
        <v>25</v>
      </c>
      <c r="F6" s="35" t="s">
        <v>49</v>
      </c>
    </row>
    <row r="7" spans="1:10" x14ac:dyDescent="0.2">
      <c r="A7">
        <v>3</v>
      </c>
      <c r="B7" t="s">
        <v>9</v>
      </c>
      <c r="C7" s="23"/>
      <c r="D7" s="2"/>
      <c r="E7" s="13" t="e">
        <f t="shared" ref="E7:E14" si="0">(D7/C7)-1</f>
        <v>#DIV/0!</v>
      </c>
      <c r="F7" s="12" t="s">
        <v>26</v>
      </c>
    </row>
    <row r="8" spans="1:10" x14ac:dyDescent="0.2">
      <c r="A8">
        <v>4</v>
      </c>
      <c r="B8" t="s">
        <v>11</v>
      </c>
      <c r="C8" s="23"/>
      <c r="D8" s="2"/>
      <c r="E8" s="13" t="e">
        <f t="shared" si="0"/>
        <v>#DIV/0!</v>
      </c>
      <c r="F8" s="12" t="s">
        <v>28</v>
      </c>
    </row>
    <row r="9" spans="1:10" x14ac:dyDescent="0.2">
      <c r="A9">
        <v>5</v>
      </c>
      <c r="B9" s="9" t="s">
        <v>23</v>
      </c>
      <c r="C9" s="23"/>
      <c r="D9" s="2"/>
      <c r="E9" s="13" t="e">
        <f t="shared" si="0"/>
        <v>#DIV/0!</v>
      </c>
      <c r="F9" s="12" t="s">
        <v>27</v>
      </c>
    </row>
    <row r="10" spans="1:10" x14ac:dyDescent="0.2">
      <c r="A10">
        <v>6</v>
      </c>
      <c r="B10" t="s">
        <v>8</v>
      </c>
      <c r="C10" s="23"/>
      <c r="D10" s="2"/>
      <c r="E10" s="13" t="e">
        <f t="shared" si="0"/>
        <v>#DIV/0!</v>
      </c>
      <c r="F10" s="35" t="s">
        <v>50</v>
      </c>
    </row>
    <row r="11" spans="1:10" x14ac:dyDescent="0.2">
      <c r="A11">
        <v>7</v>
      </c>
      <c r="B11" t="s">
        <v>10</v>
      </c>
      <c r="C11" s="23"/>
      <c r="D11" s="2"/>
      <c r="E11" s="13" t="e">
        <f t="shared" si="0"/>
        <v>#DIV/0!</v>
      </c>
      <c r="F11" s="35" t="s">
        <v>53</v>
      </c>
    </row>
    <row r="12" spans="1:10" x14ac:dyDescent="0.2">
      <c r="A12">
        <v>8</v>
      </c>
      <c r="B12" t="s">
        <v>12</v>
      </c>
      <c r="C12" s="23"/>
      <c r="D12" s="2"/>
      <c r="E12" s="13" t="e">
        <f t="shared" si="0"/>
        <v>#DIV/0!</v>
      </c>
      <c r="F12" s="35" t="s">
        <v>54</v>
      </c>
    </row>
    <row r="13" spans="1:10" x14ac:dyDescent="0.2">
      <c r="A13">
        <v>9</v>
      </c>
      <c r="B13" t="s">
        <v>13</v>
      </c>
      <c r="C13" s="23"/>
      <c r="D13" s="2"/>
      <c r="E13" s="13" t="e">
        <f t="shared" si="0"/>
        <v>#DIV/0!</v>
      </c>
      <c r="F13" s="12" t="s">
        <v>14</v>
      </c>
    </row>
    <row r="14" spans="1:10" ht="15" x14ac:dyDescent="0.25">
      <c r="C14" s="24">
        <f>SUM(C7:C13)+C5</f>
        <v>0</v>
      </c>
      <c r="D14" s="20">
        <f>SUM(D5:D13)</f>
        <v>0</v>
      </c>
      <c r="E14" s="21" t="e">
        <f t="shared" si="0"/>
        <v>#DIV/0!</v>
      </c>
      <c r="F14" s="28">
        <f>D14-C14</f>
        <v>0</v>
      </c>
    </row>
    <row r="15" spans="1:10" x14ac:dyDescent="0.2">
      <c r="C15" s="25"/>
      <c r="D15" s="2"/>
      <c r="E15" s="2"/>
    </row>
    <row r="16" spans="1:10" s="9" customFormat="1" x14ac:dyDescent="0.2">
      <c r="B16" s="1" t="s">
        <v>15</v>
      </c>
      <c r="C16" s="26"/>
      <c r="D16" s="39" t="s">
        <v>16</v>
      </c>
      <c r="E16" s="39"/>
      <c r="F16" s="38"/>
    </row>
    <row r="17" spans="1:6" s="1" customFormat="1" x14ac:dyDescent="0.2">
      <c r="A17" s="8" t="s">
        <v>1</v>
      </c>
      <c r="B17" s="1" t="s">
        <v>3</v>
      </c>
      <c r="C17" s="22" t="s">
        <v>31</v>
      </c>
      <c r="D17" s="10" t="s">
        <v>32</v>
      </c>
      <c r="F17" s="1" t="s">
        <v>4</v>
      </c>
    </row>
    <row r="18" spans="1:6" x14ac:dyDescent="0.2">
      <c r="A18">
        <v>1</v>
      </c>
      <c r="B18" t="s">
        <v>17</v>
      </c>
      <c r="C18" s="23"/>
      <c r="D18" s="2"/>
      <c r="E18" s="13" t="e">
        <f>(D18/C18)-1</f>
        <v>#DIV/0!</v>
      </c>
      <c r="F18" s="12" t="s">
        <v>34</v>
      </c>
    </row>
    <row r="19" spans="1:6" ht="22.5" x14ac:dyDescent="0.2">
      <c r="A19">
        <v>2</v>
      </c>
      <c r="B19" t="s">
        <v>35</v>
      </c>
      <c r="C19" s="23"/>
      <c r="D19" s="2"/>
      <c r="E19" s="13" t="e">
        <f t="shared" ref="E19:E23" si="1">(D19/C19)-1</f>
        <v>#DIV/0!</v>
      </c>
      <c r="F19" s="15" t="s">
        <v>47</v>
      </c>
    </row>
    <row r="20" spans="1:6" ht="25.5" customHeight="1" x14ac:dyDescent="0.2">
      <c r="A20" s="17">
        <v>3</v>
      </c>
      <c r="B20" s="17" t="s">
        <v>18</v>
      </c>
      <c r="C20" s="27"/>
      <c r="D20" s="18"/>
      <c r="E20" s="19" t="e">
        <f t="shared" si="1"/>
        <v>#DIV/0!</v>
      </c>
      <c r="F20" s="15" t="s">
        <v>48</v>
      </c>
    </row>
    <row r="21" spans="1:6" ht="25.5" customHeight="1" x14ac:dyDescent="0.2">
      <c r="A21" s="17">
        <v>4</v>
      </c>
      <c r="B21" s="34" t="s">
        <v>43</v>
      </c>
      <c r="C21" s="27"/>
      <c r="D21" s="18"/>
      <c r="E21" s="19"/>
      <c r="F21" s="15" t="s">
        <v>46</v>
      </c>
    </row>
    <row r="22" spans="1:6" x14ac:dyDescent="0.2">
      <c r="A22">
        <v>5</v>
      </c>
      <c r="B22" t="s">
        <v>19</v>
      </c>
      <c r="C22" s="23"/>
      <c r="D22" s="2"/>
      <c r="E22" s="13" t="e">
        <f t="shared" si="1"/>
        <v>#DIV/0!</v>
      </c>
      <c r="F22" s="12" t="s">
        <v>30</v>
      </c>
    </row>
    <row r="23" spans="1:6" ht="15" x14ac:dyDescent="0.25">
      <c r="C23" s="24">
        <f>SUM(C18:C22)</f>
        <v>0</v>
      </c>
      <c r="D23" s="20">
        <f>SUM(D18:D22)</f>
        <v>0</v>
      </c>
      <c r="E23" s="21" t="e">
        <f t="shared" si="1"/>
        <v>#DIV/0!</v>
      </c>
      <c r="F23" s="28">
        <f>D23-C23</f>
        <v>0</v>
      </c>
    </row>
    <row r="24" spans="1:6" x14ac:dyDescent="0.2">
      <c r="C24" s="25"/>
      <c r="D24" s="2"/>
      <c r="E24" s="2"/>
    </row>
    <row r="25" spans="1:6" s="9" customFormat="1" x14ac:dyDescent="0.2">
      <c r="B25" s="1" t="s">
        <v>20</v>
      </c>
      <c r="C25" s="26"/>
      <c r="D25" s="39" t="s">
        <v>29</v>
      </c>
      <c r="E25" s="39"/>
      <c r="F25" s="38"/>
    </row>
    <row r="26" spans="1:6" s="9" customFormat="1" x14ac:dyDescent="0.2">
      <c r="A26" s="9">
        <v>1</v>
      </c>
      <c r="B26" s="9" t="s">
        <v>37</v>
      </c>
      <c r="C26" s="37"/>
      <c r="D26" s="32"/>
      <c r="E26" s="32"/>
      <c r="F26" s="15"/>
    </row>
    <row r="27" spans="1:6" s="9" customFormat="1" x14ac:dyDescent="0.2">
      <c r="A27" s="9">
        <v>2</v>
      </c>
      <c r="B27" s="9" t="s">
        <v>36</v>
      </c>
      <c r="C27" s="37"/>
      <c r="D27" s="32"/>
      <c r="E27" s="32"/>
      <c r="F27" s="15"/>
    </row>
    <row r="28" spans="1:6" s="9" customFormat="1" x14ac:dyDescent="0.2">
      <c r="A28" s="9">
        <v>3</v>
      </c>
      <c r="B28" s="9" t="s">
        <v>41</v>
      </c>
      <c r="C28" s="37"/>
      <c r="D28" s="32"/>
      <c r="E28" s="32"/>
      <c r="F28" s="15"/>
    </row>
    <row r="29" spans="1:6" s="9" customFormat="1" x14ac:dyDescent="0.2">
      <c r="A29" s="9">
        <v>4</v>
      </c>
      <c r="B29" s="9" t="s">
        <v>40</v>
      </c>
      <c r="C29" s="37"/>
      <c r="D29" s="32"/>
      <c r="E29" s="32"/>
      <c r="F29" s="15"/>
    </row>
    <row r="30" spans="1:6" s="9" customFormat="1" x14ac:dyDescent="0.2">
      <c r="A30" s="9">
        <v>5</v>
      </c>
      <c r="B30" s="9" t="s">
        <v>39</v>
      </c>
      <c r="C30" s="37"/>
      <c r="D30" s="32"/>
      <c r="E30" s="32"/>
      <c r="F30" s="15"/>
    </row>
    <row r="31" spans="1:6" s="9" customFormat="1" x14ac:dyDescent="0.2">
      <c r="A31" s="9">
        <v>6</v>
      </c>
      <c r="B31" s="9" t="s">
        <v>38</v>
      </c>
      <c r="C31" s="37"/>
      <c r="D31" s="32"/>
      <c r="E31" s="32"/>
      <c r="F31" s="15"/>
    </row>
    <row r="32" spans="1:6" s="9" customFormat="1" x14ac:dyDescent="0.2">
      <c r="A32" s="9">
        <v>7</v>
      </c>
      <c r="B32" s="9" t="s">
        <v>42</v>
      </c>
      <c r="C32" s="37"/>
      <c r="D32" s="32"/>
      <c r="E32" s="32"/>
      <c r="F32" s="36"/>
    </row>
    <row r="33" spans="1:6" s="9" customFormat="1" x14ac:dyDescent="0.2">
      <c r="A33" s="9">
        <v>8</v>
      </c>
      <c r="B33" s="9" t="s">
        <v>51</v>
      </c>
      <c r="C33" s="37"/>
      <c r="D33" s="33"/>
      <c r="E33" s="33"/>
      <c r="F33" s="15"/>
    </row>
    <row r="34" spans="1:6" s="9" customFormat="1" x14ac:dyDescent="0.2">
      <c r="A34" s="9">
        <v>9</v>
      </c>
      <c r="B34" s="9" t="s">
        <v>44</v>
      </c>
      <c r="C34" s="37"/>
      <c r="D34" s="32"/>
      <c r="E34" s="32"/>
      <c r="F34" s="15" t="s">
        <v>45</v>
      </c>
    </row>
    <row r="35" spans="1:6" ht="15" x14ac:dyDescent="0.25">
      <c r="C35" s="24">
        <v>2000000</v>
      </c>
      <c r="D35" s="20">
        <f>SUM(D26:D34)</f>
        <v>0</v>
      </c>
      <c r="E35" s="21">
        <f>(D35/C35)-1</f>
        <v>-1</v>
      </c>
      <c r="F35" s="28">
        <f>D35-C35</f>
        <v>-2000000</v>
      </c>
    </row>
    <row r="38" spans="1:6" ht="15.75" x14ac:dyDescent="0.25">
      <c r="B38" s="6" t="s">
        <v>21</v>
      </c>
      <c r="C38" s="6"/>
      <c r="D38" s="5">
        <f>D14+D23+D35</f>
        <v>0</v>
      </c>
      <c r="E38" s="5"/>
    </row>
    <row r="39" spans="1:6" x14ac:dyDescent="0.2">
      <c r="B39" s="7" t="s">
        <v>33</v>
      </c>
      <c r="C39" s="7"/>
      <c r="D39" s="3">
        <v>2500000</v>
      </c>
      <c r="E39" s="3"/>
    </row>
    <row r="40" spans="1:6" x14ac:dyDescent="0.2">
      <c r="B40" s="7" t="s">
        <v>22</v>
      </c>
      <c r="C40" s="7"/>
      <c r="D40" s="4">
        <f>D39-D38</f>
        <v>2500000</v>
      </c>
      <c r="E40" s="4"/>
    </row>
    <row r="41" spans="1:6" ht="15.75" x14ac:dyDescent="0.25">
      <c r="D41" s="16">
        <f>D40/D39</f>
        <v>1</v>
      </c>
      <c r="E41" s="11"/>
    </row>
    <row r="42" spans="1:6" x14ac:dyDescent="0.2">
      <c r="B42" s="7"/>
      <c r="C42" s="29"/>
      <c r="D42" s="30"/>
      <c r="E42" s="31"/>
      <c r="F42" s="9"/>
    </row>
    <row r="43" spans="1:6" x14ac:dyDescent="0.2">
      <c r="B43" s="7"/>
      <c r="C43" s="29"/>
      <c r="D43" s="30"/>
      <c r="E43" s="31"/>
      <c r="F43" s="9"/>
    </row>
  </sheetData>
  <mergeCells count="4">
    <mergeCell ref="A1:J1"/>
    <mergeCell ref="D3:F3"/>
    <mergeCell ref="D16:F16"/>
    <mergeCell ref="D25:F25"/>
  </mergeCells>
  <phoneticPr fontId="1" type="noConversion"/>
  <conditionalFormatting sqref="E35 E18:E23 E5:E14">
    <cfRule type="iconSet" priority="2">
      <iconSet reverse="1">
        <cfvo type="percent" val="0"/>
        <cfvo type="num" val="0"/>
        <cfvo type="num" val="0" gte="0"/>
      </iconSet>
    </cfRule>
  </conditionalFormatting>
  <pageMargins left="0.25" right="0.25" top="0.75" bottom="0.75" header="0.3" footer="0.3"/>
  <pageSetup paperSize="9" orientation="landscape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secondRequest</vt:lpstr>
    </vt:vector>
  </TitlesOfParts>
  <Company>Research Machines plc.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staffmdovey</dc:creator>
  <cp:lastModifiedBy>Staff M Dovey</cp:lastModifiedBy>
  <cp:lastPrinted>2012-09-27T08:31:18Z</cp:lastPrinted>
  <dcterms:created xsi:type="dcterms:W3CDTF">2011-01-28T09:17:29Z</dcterms:created>
  <dcterms:modified xsi:type="dcterms:W3CDTF">2014-07-14T14:22:48Z</dcterms:modified>
</cp:coreProperties>
</file>