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Setup" sheetId="1" r:id="rId1"/>
    <sheet name="schools" sheetId="2" r:id="rId2"/>
    <sheet name="Total visits per slot" sheetId="3" r:id="rId3"/>
    <sheet name="Sheet1" sheetId="4" r:id="rId4"/>
  </sheets>
  <calcPr calcId="145621"/>
</workbook>
</file>

<file path=xl/calcChain.xml><?xml version="1.0" encoding="utf-8"?>
<calcChain xmlns="http://schemas.openxmlformats.org/spreadsheetml/2006/main">
  <c r="B4" i="3" l="1"/>
  <c r="E4" i="3" s="1"/>
  <c r="E5" i="3"/>
  <c r="E6" i="3"/>
  <c r="E7" i="3"/>
  <c r="E8" i="3"/>
  <c r="C9" i="3"/>
  <c r="D9" i="3"/>
  <c r="D8" i="3"/>
  <c r="D7" i="3"/>
  <c r="D6" i="3"/>
  <c r="D5" i="3"/>
  <c r="C8" i="3"/>
  <c r="C7" i="3"/>
  <c r="C6" i="3"/>
  <c r="C5" i="3"/>
  <c r="D4" i="3"/>
  <c r="C4" i="3"/>
  <c r="B8" i="3"/>
  <c r="B7" i="3"/>
  <c r="B6" i="3"/>
  <c r="B5" i="3"/>
  <c r="B9" i="3" l="1"/>
  <c r="E9" i="3" s="1"/>
</calcChain>
</file>

<file path=xl/sharedStrings.xml><?xml version="1.0" encoding="utf-8"?>
<sst xmlns="http://schemas.openxmlformats.org/spreadsheetml/2006/main" count="57" uniqueCount="34">
  <si>
    <t>tech name</t>
  </si>
  <si>
    <t>school name</t>
  </si>
  <si>
    <t>contract type</t>
  </si>
  <si>
    <t>3 hours Weekly</t>
  </si>
  <si>
    <t>3 Hours Fortnightly</t>
  </si>
  <si>
    <t>3.5 hours weekly</t>
  </si>
  <si>
    <t>3.5 hours fortnightly</t>
  </si>
  <si>
    <t>2.5 hours weekly</t>
  </si>
  <si>
    <t>2.5 hours fortnightly</t>
  </si>
  <si>
    <t>tech</t>
  </si>
  <si>
    <t>day</t>
  </si>
  <si>
    <t>slot</t>
  </si>
  <si>
    <t>Monday</t>
  </si>
  <si>
    <t>Tuesday</t>
  </si>
  <si>
    <t>Wednesday</t>
  </si>
  <si>
    <t>Thursday</t>
  </si>
  <si>
    <t>Friday</t>
  </si>
  <si>
    <t>8 11</t>
  </si>
  <si>
    <t>11 2</t>
  </si>
  <si>
    <t>2 5</t>
  </si>
  <si>
    <t>Tech</t>
  </si>
  <si>
    <t>Number of visits in given time slot</t>
  </si>
  <si>
    <t>total day</t>
  </si>
  <si>
    <t>total slot</t>
  </si>
  <si>
    <t>schhol b</t>
  </si>
  <si>
    <t>school a</t>
  </si>
  <si>
    <t>school c</t>
  </si>
  <si>
    <t>fred</t>
  </si>
  <si>
    <t>jon</t>
  </si>
  <si>
    <t>bob</t>
  </si>
  <si>
    <t>zaphod</t>
  </si>
  <si>
    <t>zippy</t>
  </si>
  <si>
    <t>red power ranger</t>
  </si>
  <si>
    <t>pappa smurf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</si>
</sst>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A9" sqref="A9"/>
    </sheetView>
  </sheetViews>
  <sheetFormatPr defaultRowHeight="15" x14ac:dyDescent="0.25"/>
  <cols>
    <col min="1" max="1" width="16.42578125" bestFit="1" customWidth="1"/>
    <col min="2" max="2" width="11.42578125" bestFit="1" customWidth="1"/>
    <col min="4" max="4" width="18" bestFit="1" customWidth="1"/>
  </cols>
  <sheetData>
    <row r="1" spans="1:4" x14ac:dyDescent="0.25">
      <c r="A1" t="s">
        <v>0</v>
      </c>
      <c r="B1" t="s">
        <v>10</v>
      </c>
      <c r="C1" t="s">
        <v>11</v>
      </c>
      <c r="D1" t="s">
        <v>2</v>
      </c>
    </row>
    <row r="2" spans="1:4" x14ac:dyDescent="0.25">
      <c r="A2" t="s">
        <v>27</v>
      </c>
      <c r="B2" t="s">
        <v>12</v>
      </c>
      <c r="C2">
        <v>1</v>
      </c>
      <c r="D2" t="s">
        <v>3</v>
      </c>
    </row>
    <row r="3" spans="1:4" x14ac:dyDescent="0.25">
      <c r="A3" t="s">
        <v>28</v>
      </c>
      <c r="B3" t="s">
        <v>13</v>
      </c>
      <c r="C3">
        <v>2</v>
      </c>
      <c r="D3" t="s">
        <v>4</v>
      </c>
    </row>
    <row r="4" spans="1:4" x14ac:dyDescent="0.25">
      <c r="A4" t="s">
        <v>29</v>
      </c>
      <c r="B4" t="s">
        <v>14</v>
      </c>
      <c r="C4">
        <v>3</v>
      </c>
      <c r="D4" t="s">
        <v>5</v>
      </c>
    </row>
    <row r="5" spans="1:4" x14ac:dyDescent="0.25">
      <c r="A5" t="s">
        <v>30</v>
      </c>
      <c r="B5" t="s">
        <v>15</v>
      </c>
      <c r="D5" t="s">
        <v>6</v>
      </c>
    </row>
    <row r="6" spans="1:4" x14ac:dyDescent="0.25">
      <c r="A6" t="s">
        <v>31</v>
      </c>
      <c r="B6" t="s">
        <v>16</v>
      </c>
      <c r="D6" t="s">
        <v>7</v>
      </c>
    </row>
    <row r="7" spans="1:4" x14ac:dyDescent="0.25">
      <c r="A7" t="s">
        <v>32</v>
      </c>
      <c r="D7" t="s">
        <v>8</v>
      </c>
    </row>
    <row r="8" spans="1:4" x14ac:dyDescent="0.25">
      <c r="A8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D15" sqref="D15"/>
    </sheetView>
  </sheetViews>
  <sheetFormatPr defaultRowHeight="15" x14ac:dyDescent="0.25"/>
  <cols>
    <col min="1" max="1" width="22.7109375" customWidth="1"/>
    <col min="2" max="2" width="21" customWidth="1"/>
    <col min="3" max="3" width="18.42578125" customWidth="1"/>
    <col min="4" max="4" width="24.28515625" customWidth="1"/>
  </cols>
  <sheetData>
    <row r="1" spans="1:5" x14ac:dyDescent="0.25">
      <c r="A1" t="s">
        <v>1</v>
      </c>
      <c r="B1" t="s">
        <v>2</v>
      </c>
      <c r="C1" t="s">
        <v>9</v>
      </c>
      <c r="D1" t="s">
        <v>10</v>
      </c>
      <c r="E1" t="s">
        <v>11</v>
      </c>
    </row>
    <row r="2" spans="1:5" x14ac:dyDescent="0.25">
      <c r="A2" t="s">
        <v>25</v>
      </c>
      <c r="B2" t="s">
        <v>5</v>
      </c>
      <c r="C2" t="s">
        <v>27</v>
      </c>
      <c r="D2" t="s">
        <v>13</v>
      </c>
      <c r="E2">
        <v>1</v>
      </c>
    </row>
    <row r="3" spans="1:5" x14ac:dyDescent="0.25">
      <c r="A3" t="s">
        <v>24</v>
      </c>
      <c r="B3" t="s">
        <v>5</v>
      </c>
      <c r="C3" t="s">
        <v>27</v>
      </c>
      <c r="D3" t="s">
        <v>13</v>
      </c>
      <c r="E3">
        <v>2</v>
      </c>
    </row>
    <row r="4" spans="1:5" x14ac:dyDescent="0.25">
      <c r="A4" t="s">
        <v>26</v>
      </c>
      <c r="B4" t="s">
        <v>3</v>
      </c>
      <c r="C4" t="s">
        <v>32</v>
      </c>
      <c r="D4" t="s">
        <v>16</v>
      </c>
      <c r="E4">
        <v>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Setup!$D$2:$D$7</xm:f>
          </x14:formula1>
          <xm:sqref>B2:B642</xm:sqref>
        </x14:dataValidation>
        <x14:dataValidation type="list" showInputMessage="1" showErrorMessage="1">
          <x14:formula1>
            <xm:f>Setup!$A$2:$A$31</xm:f>
          </x14:formula1>
          <xm:sqref>C2:C632</xm:sqref>
        </x14:dataValidation>
        <x14:dataValidation type="list" showInputMessage="1" showErrorMessage="1">
          <x14:formula1>
            <xm:f>Setup!$B$2:$B$6</xm:f>
          </x14:formula1>
          <xm:sqref>D2:D634</xm:sqref>
        </x14:dataValidation>
        <x14:dataValidation type="list" showInputMessage="1" showErrorMessage="1">
          <x14:formula1>
            <xm:f>Setup!$C$2:$C$4</xm:f>
          </x14:formula1>
          <xm:sqref>E2:E634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4" sqref="C4"/>
    </sheetView>
  </sheetViews>
  <sheetFormatPr defaultRowHeight="15" x14ac:dyDescent="0.25"/>
  <cols>
    <col min="1" max="1" width="19.5703125" customWidth="1"/>
    <col min="2" max="2" width="11" customWidth="1"/>
    <col min="3" max="3" width="9.140625" customWidth="1"/>
    <col min="4" max="4" width="10.5703125" customWidth="1"/>
  </cols>
  <sheetData>
    <row r="1" spans="1:5" x14ac:dyDescent="0.25">
      <c r="A1" s="3" t="s">
        <v>21</v>
      </c>
      <c r="B1" s="3"/>
      <c r="C1" s="3"/>
      <c r="D1" s="3"/>
    </row>
    <row r="3" spans="1:5" x14ac:dyDescent="0.25">
      <c r="B3" s="1" t="s">
        <v>17</v>
      </c>
      <c r="C3" t="s">
        <v>18</v>
      </c>
      <c r="D3" t="s">
        <v>19</v>
      </c>
      <c r="E3" t="s">
        <v>22</v>
      </c>
    </row>
    <row r="4" spans="1:5" x14ac:dyDescent="0.25">
      <c r="A4" t="s">
        <v>12</v>
      </c>
      <c r="B4" s="2">
        <f>COUNTIFS(schools!D:D,"Monday",schools!E:E,"1")</f>
        <v>0</v>
      </c>
      <c r="C4" s="2">
        <f>COUNTIFS(schools!D:D,"Monday",schools!E:E,"2")</f>
        <v>0</v>
      </c>
      <c r="D4" s="2">
        <f>COUNTIFS(schools!D:D,"Monday",schools!E:E,"3")</f>
        <v>0</v>
      </c>
      <c r="E4">
        <f>SUM(B4:D4)</f>
        <v>0</v>
      </c>
    </row>
    <row r="5" spans="1:5" x14ac:dyDescent="0.25">
      <c r="A5" t="s">
        <v>13</v>
      </c>
      <c r="B5" s="2">
        <f>COUNTIFS(schools!D:D,"tuesday",schools!E:E,"1")</f>
        <v>1</v>
      </c>
      <c r="C5" s="2">
        <f>COUNTIFS(schools!D:D,"tuesday",schools!E:E,"2")</f>
        <v>1</v>
      </c>
      <c r="D5" s="2">
        <f>COUNTIFS(schools!D:D,"tuesday",schools!E:E,"3")</f>
        <v>0</v>
      </c>
      <c r="E5">
        <f t="shared" ref="E5:E9" si="0">SUM(B5:D5)</f>
        <v>2</v>
      </c>
    </row>
    <row r="6" spans="1:5" x14ac:dyDescent="0.25">
      <c r="A6" t="s">
        <v>14</v>
      </c>
      <c r="B6" s="2">
        <f>COUNTIFS(schools!D:D,"wednesday",schools!E:E,"1")</f>
        <v>0</v>
      </c>
      <c r="C6" s="2">
        <f>COUNTIFS(schools!D:D,"wednesday",schools!E:E,"2")</f>
        <v>0</v>
      </c>
      <c r="D6" s="2">
        <f>COUNTIFS(schools!D:D,"wednesday",schools!E:E,"3")</f>
        <v>0</v>
      </c>
      <c r="E6">
        <f t="shared" si="0"/>
        <v>0</v>
      </c>
    </row>
    <row r="7" spans="1:5" x14ac:dyDescent="0.25">
      <c r="A7" t="s">
        <v>15</v>
      </c>
      <c r="B7" s="2">
        <f>COUNTIFS(schools!D:D,"thursday",schools!E:E,"1")</f>
        <v>0</v>
      </c>
      <c r="C7" s="2">
        <f>COUNTIFS(schools!D:D,"thursday",schools!E:E,"2")</f>
        <v>0</v>
      </c>
      <c r="D7" s="2">
        <f>COUNTIFS(schools!D:D,"thursday",schools!E:E,"3")</f>
        <v>0</v>
      </c>
      <c r="E7">
        <f t="shared" si="0"/>
        <v>0</v>
      </c>
    </row>
    <row r="8" spans="1:5" x14ac:dyDescent="0.25">
      <c r="A8" t="s">
        <v>16</v>
      </c>
      <c r="B8" s="2">
        <f>COUNTIFS(schools!D:D,"friday",schools!E:E,"1")</f>
        <v>0</v>
      </c>
      <c r="C8" s="2">
        <f>COUNTIFS(schools!D:D,"friday",schools!E:E,"2")</f>
        <v>1</v>
      </c>
      <c r="D8" s="2">
        <f>COUNTIFS(schools!D:D,"friday",schools!E:E,"3")</f>
        <v>0</v>
      </c>
      <c r="E8">
        <f t="shared" si="0"/>
        <v>1</v>
      </c>
    </row>
    <row r="9" spans="1:5" x14ac:dyDescent="0.25">
      <c r="A9" t="s">
        <v>23</v>
      </c>
      <c r="B9">
        <f>SUM(B4:B8)</f>
        <v>1</v>
      </c>
      <c r="C9">
        <f t="shared" ref="C9:D9" si="1">SUM(C4:C8)</f>
        <v>2</v>
      </c>
      <c r="D9">
        <f t="shared" si="1"/>
        <v>0</v>
      </c>
      <c r="E9">
        <f t="shared" si="0"/>
        <v>3</v>
      </c>
    </row>
  </sheetData>
  <mergeCells count="1">
    <mergeCell ref="A1:D1"/>
  </mergeCells>
  <pageMargins left="0.7" right="0.7" top="0.75" bottom="0.75" header="0.3" footer="0.3"/>
  <pageSetup paperSize="9" orientation="portrait" r:id="rId1"/>
  <ignoredErrors>
    <ignoredError sqref="C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B41" sqref="B41"/>
    </sheetView>
  </sheetViews>
  <sheetFormatPr defaultRowHeight="15" x14ac:dyDescent="0.25"/>
  <cols>
    <col min="1" max="1" width="11.42578125" bestFit="1" customWidth="1"/>
    <col min="2" max="2" width="39.28515625" customWidth="1"/>
    <col min="3" max="3" width="45" customWidth="1"/>
    <col min="4" max="4" width="55.85546875" customWidth="1"/>
  </cols>
  <sheetData>
    <row r="1" spans="1:4" x14ac:dyDescent="0.25">
      <c r="A1" t="s">
        <v>20</v>
      </c>
      <c r="B1" t="s">
        <v>31</v>
      </c>
    </row>
    <row r="2" spans="1:4" x14ac:dyDescent="0.25">
      <c r="B2">
        <v>1</v>
      </c>
      <c r="C2">
        <v>2</v>
      </c>
      <c r="D2">
        <v>3</v>
      </c>
    </row>
    <row r="3" spans="1:4" x14ac:dyDescent="0.25">
      <c r="A3" t="s">
        <v>12</v>
      </c>
    </row>
    <row r="4" spans="1:4" x14ac:dyDescent="0.25">
      <c r="A4" t="s">
        <v>13</v>
      </c>
    </row>
    <row r="5" spans="1:4" x14ac:dyDescent="0.25">
      <c r="A5" t="s">
        <v>14</v>
      </c>
    </row>
    <row r="6" spans="1:4" x14ac:dyDescent="0.25">
      <c r="A6" t="s">
        <v>15</v>
      </c>
    </row>
    <row r="7" spans="1:4" x14ac:dyDescent="0.25">
      <c r="A7" t="s">
        <v>16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Setup!$A$2:$A$31</xm:f>
          </x14:formula1>
          <xm:sqref>B1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Setup</vt:lpstr>
      <vt:lpstr>schools</vt:lpstr>
      <vt:lpstr>Total visits per slot</vt:lpstr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jstead</dc:creator>
  <cp:lastModifiedBy>jstead</cp:lastModifiedBy>
  <dcterms:created xsi:type="dcterms:W3CDTF">2014-01-10T15:50:38Z</dcterms:created>
  <dcterms:modified xsi:type="dcterms:W3CDTF">2014-01-31T10:48:37Z</dcterms:modified>
</cp:coreProperties>
</file>